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pavelsemenov/Downloads/"/>
    </mc:Choice>
  </mc:AlternateContent>
  <xr:revisionPtr revIDLastSave="0" documentId="13_ncr:1_{6EE206E6-DE0B-A64F-AABC-777EDEBE7C34}" xr6:coauthVersionLast="47" xr6:coauthVersionMax="47" xr10:uidLastSave="{00000000-0000-0000-0000-000000000000}"/>
  <workbookProtection workbookAlgorithmName="SHA-512" workbookHashValue="7+LalpL147/do9v9VH9pBi+/lg7k563mK0xvtNcbjX34zYR4tj92UiBfIHNSaLGdGUWZwALX7RYG2Y0MXRKiQw==" workbookSaltValue="ek2PnSTh7GeEMUqEjQfWVw==" workbookSpinCount="100000" lockStructure="1"/>
  <bookViews>
    <workbookView xWindow="0" yWindow="500" windowWidth="35840" windowHeight="21900" xr2:uid="{00000000-000D-0000-FFFF-FFFF00000000}"/>
  </bookViews>
  <sheets>
    <sheet name="COMPACT" sheetId="7" r:id="rId1"/>
    <sheet name="VENTIL COMPACT" sheetId="8" r:id="rId2"/>
  </sheets>
  <definedNames>
    <definedName name="ΔT" localSheetId="0">COMPACT!$F$6</definedName>
    <definedName name="ΔT" localSheetId="1">'VENTIL COMPACT'!$F$6</definedName>
    <definedName name="Δ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7" l="1"/>
  <c r="CQ22" i="7" l="1"/>
  <c r="CP22" i="7"/>
  <c r="CS38" i="7"/>
  <c r="CQ25" i="7"/>
  <c r="CP25" i="7"/>
  <c r="CQ23" i="7"/>
  <c r="CQ27" i="7"/>
  <c r="CP26" i="7"/>
  <c r="CQ24" i="7"/>
  <c r="CP23" i="7"/>
  <c r="CP27" i="7"/>
  <c r="CQ26" i="7"/>
  <c r="CP24" i="7"/>
  <c r="BZ48" i="7"/>
  <c r="BZ42" i="7"/>
  <c r="BZ36" i="7"/>
  <c r="BZ30" i="7"/>
  <c r="BZ24" i="7"/>
  <c r="BY42" i="7"/>
  <c r="BY36" i="7"/>
  <c r="BY30" i="7"/>
  <c r="BY24" i="7"/>
  <c r="BZ41" i="7"/>
  <c r="BZ35" i="7"/>
  <c r="BZ29" i="7"/>
  <c r="BZ23" i="7"/>
  <c r="BY47" i="7"/>
  <c r="BY41" i="7"/>
  <c r="BY35" i="7"/>
  <c r="BY29" i="7"/>
  <c r="BY23" i="7"/>
  <c r="BZ46" i="7"/>
  <c r="BZ40" i="7"/>
  <c r="BZ28" i="7"/>
  <c r="BZ22" i="7"/>
  <c r="BY46" i="7"/>
  <c r="BY22" i="7"/>
  <c r="BZ45" i="7"/>
  <c r="BZ33" i="7"/>
  <c r="BY33" i="7"/>
  <c r="BZ44" i="7"/>
  <c r="BZ32" i="7"/>
  <c r="BY32" i="7"/>
  <c r="BZ31" i="7"/>
  <c r="BY25" i="7"/>
  <c r="BY48" i="7"/>
  <c r="BZ34" i="7"/>
  <c r="BY40" i="7"/>
  <c r="BZ39" i="7"/>
  <c r="BY45" i="7"/>
  <c r="BY27" i="7"/>
  <c r="BZ38" i="7"/>
  <c r="BY44" i="7"/>
  <c r="BZ37" i="7"/>
  <c r="BY31" i="7"/>
  <c r="BZ47" i="7"/>
  <c r="BY34" i="7"/>
  <c r="BZ27" i="7"/>
  <c r="BY39" i="7"/>
  <c r="BZ26" i="7"/>
  <c r="BY38" i="7"/>
  <c r="BY43" i="7"/>
  <c r="BY28" i="7"/>
  <c r="BY26" i="7"/>
  <c r="BZ25" i="7"/>
  <c r="BY37" i="7"/>
  <c r="BZ43" i="7"/>
  <c r="BD7" i="8"/>
  <c r="BD1" i="8"/>
  <c r="BD2" i="8" l="1"/>
  <c r="BD3" i="8"/>
  <c r="BD4" i="8"/>
  <c r="BD5" i="8"/>
  <c r="BD6" i="8"/>
  <c r="BD8" i="8"/>
  <c r="BD9" i="8"/>
  <c r="AW32" i="8" l="1"/>
  <c r="AW31" i="8"/>
  <c r="AX11" i="8"/>
  <c r="E6" i="8"/>
  <c r="BY4" i="8"/>
  <c r="BY6" i="8" s="1"/>
  <c r="BX4" i="8"/>
  <c r="BX6" i="8" s="1"/>
  <c r="BW4" i="8"/>
  <c r="BW6" i="8" s="1"/>
  <c r="BV4" i="8"/>
  <c r="BV6" i="8" s="1"/>
  <c r="BU4" i="8"/>
  <c r="BU6" i="8" s="1"/>
  <c r="BT4" i="8"/>
  <c r="BT6" i="8" s="1"/>
  <c r="BR4" i="8"/>
  <c r="BR6" i="8" s="1"/>
  <c r="BQ4" i="8"/>
  <c r="BQ6" i="8" s="1"/>
  <c r="BP4" i="8"/>
  <c r="BP6" i="8" s="1"/>
  <c r="BO4" i="8"/>
  <c r="BO6" i="8" s="1"/>
  <c r="AS32" i="7"/>
  <c r="AS31" i="7"/>
  <c r="AT11" i="7"/>
  <c r="AZ8" i="7"/>
  <c r="AZ7" i="7"/>
  <c r="AZ6" i="7"/>
  <c r="AZ5" i="7"/>
  <c r="BU4" i="7"/>
  <c r="BU6" i="7" s="1"/>
  <c r="BT4" i="7"/>
  <c r="BT6" i="7" s="1"/>
  <c r="BS4" i="7"/>
  <c r="BS6" i="7" s="1"/>
  <c r="BR4" i="7"/>
  <c r="BR6" i="7" s="1"/>
  <c r="BQ4" i="7"/>
  <c r="BQ6" i="7" s="1"/>
  <c r="BP4" i="7"/>
  <c r="BP6" i="7" s="1"/>
  <c r="BN4" i="7"/>
  <c r="BN6" i="7" s="1"/>
  <c r="BM4" i="7"/>
  <c r="BM6" i="7" s="1"/>
  <c r="BL4" i="7"/>
  <c r="BL6" i="7" s="1"/>
  <c r="BK4" i="7"/>
  <c r="BK6" i="7" s="1"/>
  <c r="AZ4" i="7"/>
  <c r="AZ3" i="7"/>
  <c r="AZ2" i="7"/>
  <c r="AZ1" i="7"/>
  <c r="AM37" i="7" l="1"/>
  <c r="CU27" i="8"/>
  <c r="CU26" i="8"/>
  <c r="CT26" i="8"/>
  <c r="AH16" i="8" s="1"/>
  <c r="CU25" i="8"/>
  <c r="AI15" i="8" s="1"/>
  <c r="CT25" i="8"/>
  <c r="CU24" i="8"/>
  <c r="CT24" i="8"/>
  <c r="CU23" i="8"/>
  <c r="AI13" i="8" s="1"/>
  <c r="CT23" i="8"/>
  <c r="CT22" i="8"/>
  <c r="CT27" i="8"/>
  <c r="CU22" i="8"/>
  <c r="AI12" i="8" s="1"/>
  <c r="CD48" i="8"/>
  <c r="W38" i="8" s="1"/>
  <c r="CD42" i="8"/>
  <c r="W32" i="8" s="1"/>
  <c r="CD36" i="8"/>
  <c r="CD30" i="8"/>
  <c r="W20" i="8" s="1"/>
  <c r="CD24" i="8"/>
  <c r="W14" i="8" s="1"/>
  <c r="CC48" i="8"/>
  <c r="V38" i="8" s="1"/>
  <c r="CC42" i="8"/>
  <c r="V32" i="8" s="1"/>
  <c r="CC36" i="8"/>
  <c r="V26" i="8" s="1"/>
  <c r="CC30" i="8"/>
  <c r="CC24" i="8"/>
  <c r="CD47" i="8"/>
  <c r="W37" i="8" s="1"/>
  <c r="CD41" i="8"/>
  <c r="W31" i="8" s="1"/>
  <c r="CD35" i="8"/>
  <c r="CD29" i="8"/>
  <c r="CD23" i="8"/>
  <c r="CC41" i="8"/>
  <c r="CC35" i="8"/>
  <c r="CC29" i="8"/>
  <c r="V19" i="8" s="1"/>
  <c r="CC23" i="8"/>
  <c r="V13" i="8" s="1"/>
  <c r="CD40" i="8"/>
  <c r="CD34" i="8"/>
  <c r="W24" i="8" s="1"/>
  <c r="CD28" i="8"/>
  <c r="W18" i="8" s="1"/>
  <c r="CD22" i="8"/>
  <c r="W12" i="8" s="1"/>
  <c r="CC40" i="8"/>
  <c r="V30" i="8" s="1"/>
  <c r="CC34" i="8"/>
  <c r="CC22" i="8"/>
  <c r="V12" i="8" s="1"/>
  <c r="CD45" i="8"/>
  <c r="W35" i="8" s="1"/>
  <c r="CD39" i="8"/>
  <c r="W29" i="8" s="1"/>
  <c r="CD27" i="8"/>
  <c r="CC45" i="8"/>
  <c r="V35" i="8" s="1"/>
  <c r="CD44" i="8"/>
  <c r="W34" i="8" s="1"/>
  <c r="CC44" i="8"/>
  <c r="V34" i="8" s="1"/>
  <c r="CD25" i="8"/>
  <c r="CC31" i="8"/>
  <c r="V21" i="8" s="1"/>
  <c r="CC28" i="8"/>
  <c r="CC38" i="8"/>
  <c r="V28" i="8" s="1"/>
  <c r="CC25" i="8"/>
  <c r="V15" i="8" s="1"/>
  <c r="CC46" i="8"/>
  <c r="CD26" i="8"/>
  <c r="W16" i="8" s="1"/>
  <c r="CD43" i="8"/>
  <c r="CC47" i="8"/>
  <c r="V37" i="8" s="1"/>
  <c r="CD33" i="8"/>
  <c r="W23" i="8" s="1"/>
  <c r="CC39" i="8"/>
  <c r="V29" i="8" s="1"/>
  <c r="CD38" i="8"/>
  <c r="W28" i="8" s="1"/>
  <c r="CC26" i="8"/>
  <c r="CD31" i="8"/>
  <c r="CD46" i="8"/>
  <c r="W36" i="8" s="1"/>
  <c r="CC27" i="8"/>
  <c r="V17" i="8" s="1"/>
  <c r="CD32" i="8"/>
  <c r="CC32" i="8"/>
  <c r="V22" i="8" s="1"/>
  <c r="CC43" i="8"/>
  <c r="V33" i="8" s="1"/>
  <c r="CC33" i="8"/>
  <c r="V23" i="8" s="1"/>
  <c r="CD37" i="8"/>
  <c r="W27" i="8" s="1"/>
  <c r="CC37" i="8"/>
  <c r="V27" i="8" s="1"/>
  <c r="BA40" i="8"/>
  <c r="C30" i="8" s="1"/>
  <c r="BC40" i="8"/>
  <c r="E30" i="8" s="1"/>
  <c r="BE40" i="8"/>
  <c r="G30" i="8" s="1"/>
  <c r="BG40" i="8"/>
  <c r="BI40" i="8"/>
  <c r="H30" i="8" s="1"/>
  <c r="BK40" i="8"/>
  <c r="J30" i="8" s="1"/>
  <c r="BM40" i="8"/>
  <c r="L30" i="8" s="1"/>
  <c r="BO40" i="8"/>
  <c r="BQ40" i="8"/>
  <c r="M30" i="8" s="1"/>
  <c r="BS40" i="8"/>
  <c r="O30" i="8" s="1"/>
  <c r="BU40" i="8"/>
  <c r="Q30" i="8" s="1"/>
  <c r="BW40" i="8"/>
  <c r="BY40" i="8"/>
  <c r="CA40" i="8"/>
  <c r="T30" i="8" s="1"/>
  <c r="CE40" i="8"/>
  <c r="CG40" i="8"/>
  <c r="CI40" i="8"/>
  <c r="Y30" i="8" s="1"/>
  <c r="CK40" i="8"/>
  <c r="AA30" i="8" s="1"/>
  <c r="CM40" i="8"/>
  <c r="AC30" i="8" s="1"/>
  <c r="CO40" i="8"/>
  <c r="CQ40" i="8"/>
  <c r="AE30" i="8" s="1"/>
  <c r="CS40" i="8"/>
  <c r="AG30" i="8" s="1"/>
  <c r="CU40" i="8"/>
  <c r="AI30" i="8" s="1"/>
  <c r="CW40" i="8"/>
  <c r="CY40" i="8"/>
  <c r="DA40" i="8"/>
  <c r="AL30" i="8" s="1"/>
  <c r="DC40" i="8"/>
  <c r="AN30" i="8" s="1"/>
  <c r="DE40" i="8"/>
  <c r="DG40" i="8"/>
  <c r="BB40" i="8"/>
  <c r="D30" i="8" s="1"/>
  <c r="BD40" i="8"/>
  <c r="F30" i="8" s="1"/>
  <c r="BF40" i="8"/>
  <c r="BH40" i="8"/>
  <c r="BJ40" i="8"/>
  <c r="BL40" i="8"/>
  <c r="K30" i="8" s="1"/>
  <c r="BN40" i="8"/>
  <c r="BP40" i="8"/>
  <c r="BR40" i="8"/>
  <c r="N30" i="8" s="1"/>
  <c r="BT40" i="8"/>
  <c r="P30" i="8" s="1"/>
  <c r="BV40" i="8"/>
  <c r="R30" i="8" s="1"/>
  <c r="BX40" i="8"/>
  <c r="BZ40" i="8"/>
  <c r="S30" i="8" s="1"/>
  <c r="CB40" i="8"/>
  <c r="U30" i="8" s="1"/>
  <c r="CF40" i="8"/>
  <c r="CH40" i="8"/>
  <c r="CJ40" i="8"/>
  <c r="Z30" i="8" s="1"/>
  <c r="CL40" i="8"/>
  <c r="CN40" i="8"/>
  <c r="AJ30" i="8" s="1"/>
  <c r="CP40" i="8"/>
  <c r="CR40" i="8"/>
  <c r="AF30" i="8" s="1"/>
  <c r="CT40" i="8"/>
  <c r="AH30" i="8" s="1"/>
  <c r="CV40" i="8"/>
  <c r="CX40" i="8"/>
  <c r="CZ40" i="8"/>
  <c r="AK30" i="8" s="1"/>
  <c r="DB40" i="8"/>
  <c r="AM30" i="8" s="1"/>
  <c r="DD40" i="8"/>
  <c r="AO30" i="8" s="1"/>
  <c r="DF40" i="8"/>
  <c r="DH40" i="8"/>
  <c r="AQ30" i="8" s="1"/>
  <c r="DG48" i="8"/>
  <c r="DE48" i="8"/>
  <c r="AP38" i="8" s="1"/>
  <c r="DC48" i="8"/>
  <c r="AN38" i="8" s="1"/>
  <c r="DA48" i="8"/>
  <c r="AL38" i="8" s="1"/>
  <c r="CY48" i="8"/>
  <c r="CW48" i="8"/>
  <c r="CU48" i="8"/>
  <c r="AI38" i="8" s="1"/>
  <c r="CS48" i="8"/>
  <c r="AG38" i="8" s="1"/>
  <c r="CQ48" i="8"/>
  <c r="AE38" i="8" s="1"/>
  <c r="CO48" i="8"/>
  <c r="CM48" i="8"/>
  <c r="AC38" i="8" s="1"/>
  <c r="CK48" i="8"/>
  <c r="AA38" i="8" s="1"/>
  <c r="CI48" i="8"/>
  <c r="Y38" i="8" s="1"/>
  <c r="CG48" i="8"/>
  <c r="CE48" i="8"/>
  <c r="CA48" i="8"/>
  <c r="T38" i="8" s="1"/>
  <c r="BY48" i="8"/>
  <c r="BW48" i="8"/>
  <c r="BU48" i="8"/>
  <c r="Q38" i="8" s="1"/>
  <c r="BS48" i="8"/>
  <c r="BQ48" i="8"/>
  <c r="M38" i="8" s="1"/>
  <c r="BO48" i="8"/>
  <c r="BM48" i="8"/>
  <c r="L38" i="8" s="1"/>
  <c r="BK48" i="8"/>
  <c r="J38" i="8" s="1"/>
  <c r="BI48" i="8"/>
  <c r="H38" i="8" s="1"/>
  <c r="BG48" i="8"/>
  <c r="BE48" i="8"/>
  <c r="G38" i="8" s="1"/>
  <c r="BC48" i="8"/>
  <c r="E38" i="8" s="1"/>
  <c r="DH47" i="8"/>
  <c r="AQ37" i="8" s="1"/>
  <c r="DF47" i="8"/>
  <c r="DD47" i="8"/>
  <c r="AO37" i="8" s="1"/>
  <c r="DB47" i="8"/>
  <c r="AM37" i="8" s="1"/>
  <c r="CZ47" i="8"/>
  <c r="AK37" i="8" s="1"/>
  <c r="CX47" i="8"/>
  <c r="CV47" i="8"/>
  <c r="CT47" i="8"/>
  <c r="AH37" i="8" s="1"/>
  <c r="CR47" i="8"/>
  <c r="AF37" i="8" s="1"/>
  <c r="CP47" i="8"/>
  <c r="AD37" i="8" s="1"/>
  <c r="CN47" i="8"/>
  <c r="AJ37" i="8" s="1"/>
  <c r="CL47" i="8"/>
  <c r="AB37" i="8" s="1"/>
  <c r="CJ47" i="8"/>
  <c r="Z37" i="8" s="1"/>
  <c r="CH47" i="8"/>
  <c r="X37" i="8" s="1"/>
  <c r="CF47" i="8"/>
  <c r="CB47" i="8"/>
  <c r="U37" i="8" s="1"/>
  <c r="BZ47" i="8"/>
  <c r="S37" i="8" s="1"/>
  <c r="BX47" i="8"/>
  <c r="BV47" i="8"/>
  <c r="R37" i="8" s="1"/>
  <c r="BT47" i="8"/>
  <c r="P37" i="8" s="1"/>
  <c r="BR47" i="8"/>
  <c r="N37" i="8" s="1"/>
  <c r="BP47" i="8"/>
  <c r="BN47" i="8"/>
  <c r="BL47" i="8"/>
  <c r="K37" i="8" s="1"/>
  <c r="BJ47" i="8"/>
  <c r="I37" i="8" s="1"/>
  <c r="BH47" i="8"/>
  <c r="BF47" i="8"/>
  <c r="BD47" i="8"/>
  <c r="F37" i="8" s="1"/>
  <c r="BB47" i="8"/>
  <c r="D37" i="8" s="1"/>
  <c r="DG46" i="8"/>
  <c r="DE46" i="8"/>
  <c r="AP36" i="8" s="1"/>
  <c r="DC46" i="8"/>
  <c r="AN36" i="8" s="1"/>
  <c r="DA46" i="8"/>
  <c r="AL36" i="8" s="1"/>
  <c r="CY46" i="8"/>
  <c r="CW46" i="8"/>
  <c r="CU46" i="8"/>
  <c r="AI36" i="8" s="1"/>
  <c r="CS46" i="8"/>
  <c r="AG36" i="8" s="1"/>
  <c r="CQ46" i="8"/>
  <c r="AE36" i="8" s="1"/>
  <c r="CO46" i="8"/>
  <c r="CM46" i="8"/>
  <c r="AC36" i="8" s="1"/>
  <c r="CK46" i="8"/>
  <c r="AA36" i="8" s="1"/>
  <c r="CI46" i="8"/>
  <c r="Y36" i="8" s="1"/>
  <c r="CG46" i="8"/>
  <c r="CE46" i="8"/>
  <c r="V36" i="8"/>
  <c r="CA46" i="8"/>
  <c r="T36" i="8" s="1"/>
  <c r="BY46" i="8"/>
  <c r="BW46" i="8"/>
  <c r="BU46" i="8"/>
  <c r="Q36" i="8" s="1"/>
  <c r="BS46" i="8"/>
  <c r="O36" i="8" s="1"/>
  <c r="BQ46" i="8"/>
  <c r="M36" i="8" s="1"/>
  <c r="BO46" i="8"/>
  <c r="BM46" i="8"/>
  <c r="L36" i="8" s="1"/>
  <c r="BK46" i="8"/>
  <c r="J36" i="8" s="1"/>
  <c r="BI46" i="8"/>
  <c r="H36" i="8" s="1"/>
  <c r="DF48" i="8"/>
  <c r="DB48" i="8"/>
  <c r="AM38" i="8" s="1"/>
  <c r="CX48" i="8"/>
  <c r="CT48" i="8"/>
  <c r="AH38" i="8" s="1"/>
  <c r="CP48" i="8"/>
  <c r="AD38" i="8" s="1"/>
  <c r="CL48" i="8"/>
  <c r="AB38" i="8" s="1"/>
  <c r="CH48" i="8"/>
  <c r="X38" i="8" s="1"/>
  <c r="BZ48" i="8"/>
  <c r="S38" i="8" s="1"/>
  <c r="BV48" i="8"/>
  <c r="R38" i="8" s="1"/>
  <c r="BR48" i="8"/>
  <c r="N38" i="8" s="1"/>
  <c r="BN48" i="8"/>
  <c r="BJ48" i="8"/>
  <c r="I38" i="8" s="1"/>
  <c r="BF48" i="8"/>
  <c r="BB48" i="8"/>
  <c r="D38" i="8" s="1"/>
  <c r="DE47" i="8"/>
  <c r="AP37" i="8" s="1"/>
  <c r="DA47" i="8"/>
  <c r="AL37" i="8" s="1"/>
  <c r="CW47" i="8"/>
  <c r="CS47" i="8"/>
  <c r="AG37" i="8" s="1"/>
  <c r="CO47" i="8"/>
  <c r="CK47" i="8"/>
  <c r="AA37" i="8" s="1"/>
  <c r="CG47" i="8"/>
  <c r="BY47" i="8"/>
  <c r="BU47" i="8"/>
  <c r="Q37" i="8" s="1"/>
  <c r="BQ47" i="8"/>
  <c r="M37" i="8" s="1"/>
  <c r="BM47" i="8"/>
  <c r="L37" i="8" s="1"/>
  <c r="BI47" i="8"/>
  <c r="H37" i="8" s="1"/>
  <c r="BE47" i="8"/>
  <c r="G37" i="8" s="1"/>
  <c r="DH46" i="8"/>
  <c r="AQ36" i="8" s="1"/>
  <c r="DD46" i="8"/>
  <c r="AO36" i="8" s="1"/>
  <c r="CZ46" i="8"/>
  <c r="AK36" i="8" s="1"/>
  <c r="CV46" i="8"/>
  <c r="CR46" i="8"/>
  <c r="AF36" i="8" s="1"/>
  <c r="CN46" i="8"/>
  <c r="AJ36" i="8" s="1"/>
  <c r="CJ46" i="8"/>
  <c r="Z36" i="8" s="1"/>
  <c r="CF46" i="8"/>
  <c r="CB46" i="8"/>
  <c r="U36" i="8" s="1"/>
  <c r="BX46" i="8"/>
  <c r="BT46" i="8"/>
  <c r="P36" i="8" s="1"/>
  <c r="BP46" i="8"/>
  <c r="BL46" i="8"/>
  <c r="K36" i="8" s="1"/>
  <c r="BH46" i="8"/>
  <c r="BF46" i="8"/>
  <c r="BD46" i="8"/>
  <c r="F36" i="8" s="1"/>
  <c r="BB46" i="8"/>
  <c r="D36" i="8" s="1"/>
  <c r="DG45" i="8"/>
  <c r="DE45" i="8"/>
  <c r="AP35" i="8" s="1"/>
  <c r="DC45" i="8"/>
  <c r="AN35" i="8" s="1"/>
  <c r="DA45" i="8"/>
  <c r="AL35" i="8" s="1"/>
  <c r="CY45" i="8"/>
  <c r="CW45" i="8"/>
  <c r="CU45" i="8"/>
  <c r="AI35" i="8" s="1"/>
  <c r="CS45" i="8"/>
  <c r="AG35" i="8" s="1"/>
  <c r="CQ45" i="8"/>
  <c r="AE35" i="8" s="1"/>
  <c r="CO45" i="8"/>
  <c r="CM45" i="8"/>
  <c r="AC35" i="8" s="1"/>
  <c r="CK45" i="8"/>
  <c r="AA35" i="8" s="1"/>
  <c r="CI45" i="8"/>
  <c r="Y35" i="8" s="1"/>
  <c r="CG45" i="8"/>
  <c r="CE45" i="8"/>
  <c r="CA45" i="8"/>
  <c r="T35" i="8" s="1"/>
  <c r="BY45" i="8"/>
  <c r="BW45" i="8"/>
  <c r="BU45" i="8"/>
  <c r="Q35" i="8" s="1"/>
  <c r="BS45" i="8"/>
  <c r="O35" i="8" s="1"/>
  <c r="BQ45" i="8"/>
  <c r="M35" i="8" s="1"/>
  <c r="BO45" i="8"/>
  <c r="BM45" i="8"/>
  <c r="L35" i="8" s="1"/>
  <c r="BK45" i="8"/>
  <c r="J35" i="8" s="1"/>
  <c r="BI45" i="8"/>
  <c r="BG45" i="8"/>
  <c r="BE45" i="8"/>
  <c r="G35" i="8" s="1"/>
  <c r="BC45" i="8"/>
  <c r="E35" i="8" s="1"/>
  <c r="DH44" i="8"/>
  <c r="AQ34" i="8" s="1"/>
  <c r="DF44" i="8"/>
  <c r="DD44" i="8"/>
  <c r="AO34" i="8" s="1"/>
  <c r="DB44" i="8"/>
  <c r="AM34" i="8" s="1"/>
  <c r="CZ44" i="8"/>
  <c r="AK34" i="8" s="1"/>
  <c r="CX44" i="8"/>
  <c r="CV44" i="8"/>
  <c r="CT44" i="8"/>
  <c r="AH34" i="8" s="1"/>
  <c r="CR44" i="8"/>
  <c r="AF34" i="8" s="1"/>
  <c r="CP44" i="8"/>
  <c r="AD34" i="8" s="1"/>
  <c r="CN44" i="8"/>
  <c r="AJ34" i="8" s="1"/>
  <c r="CL44" i="8"/>
  <c r="AB34" i="8" s="1"/>
  <c r="CJ44" i="8"/>
  <c r="CH44" i="8"/>
  <c r="X34" i="8" s="1"/>
  <c r="CF44" i="8"/>
  <c r="CB44" i="8"/>
  <c r="U34" i="8" s="1"/>
  <c r="BZ44" i="8"/>
  <c r="S34" i="8" s="1"/>
  <c r="BX44" i="8"/>
  <c r="BV44" i="8"/>
  <c r="R34" i="8" s="1"/>
  <c r="BT44" i="8"/>
  <c r="P34" i="8" s="1"/>
  <c r="BR44" i="8"/>
  <c r="N34" i="8" s="1"/>
  <c r="BP44" i="8"/>
  <c r="BN44" i="8"/>
  <c r="BL44" i="8"/>
  <c r="K34" i="8" s="1"/>
  <c r="BJ44" i="8"/>
  <c r="I34" i="8" s="1"/>
  <c r="BH44" i="8"/>
  <c r="BF44" i="8"/>
  <c r="BD44" i="8"/>
  <c r="F34" i="8" s="1"/>
  <c r="BB44" i="8"/>
  <c r="D34" i="8" s="1"/>
  <c r="DG43" i="8"/>
  <c r="DE43" i="8"/>
  <c r="AP33" i="8" s="1"/>
  <c r="DC43" i="8"/>
  <c r="AN33" i="8" s="1"/>
  <c r="DA43" i="8"/>
  <c r="AL33" i="8" s="1"/>
  <c r="CY43" i="8"/>
  <c r="CW43" i="8"/>
  <c r="CU43" i="8"/>
  <c r="AI33" i="8" s="1"/>
  <c r="CS43" i="8"/>
  <c r="AG33" i="8" s="1"/>
  <c r="CQ43" i="8"/>
  <c r="AE33" i="8" s="1"/>
  <c r="CO43" i="8"/>
  <c r="CM43" i="8"/>
  <c r="AC33" i="8" s="1"/>
  <c r="CK43" i="8"/>
  <c r="AA33" i="8" s="1"/>
  <c r="CI43" i="8"/>
  <c r="Y33" i="8" s="1"/>
  <c r="CG43" i="8"/>
  <c r="CE43" i="8"/>
  <c r="CA43" i="8"/>
  <c r="T33" i="8" s="1"/>
  <c r="BY43" i="8"/>
  <c r="BW43" i="8"/>
  <c r="BU43" i="8"/>
  <c r="Q33" i="8" s="1"/>
  <c r="BS43" i="8"/>
  <c r="O33" i="8" s="1"/>
  <c r="BQ43" i="8"/>
  <c r="M33" i="8" s="1"/>
  <c r="BO43" i="8"/>
  <c r="BM43" i="8"/>
  <c r="L33" i="8" s="1"/>
  <c r="BK43" i="8"/>
  <c r="J33" i="8" s="1"/>
  <c r="BI43" i="8"/>
  <c r="H33" i="8" s="1"/>
  <c r="BG43" i="8"/>
  <c r="BE43" i="8"/>
  <c r="G33" i="8" s="1"/>
  <c r="BC43" i="8"/>
  <c r="E33" i="8" s="1"/>
  <c r="DH42" i="8"/>
  <c r="AQ32" i="8" s="1"/>
  <c r="DF42" i="8"/>
  <c r="DD42" i="8"/>
  <c r="AO32" i="8" s="1"/>
  <c r="DB42" i="8"/>
  <c r="AM32" i="8" s="1"/>
  <c r="CZ42" i="8"/>
  <c r="AK32" i="8" s="1"/>
  <c r="CX42" i="8"/>
  <c r="CV42" i="8"/>
  <c r="CT42" i="8"/>
  <c r="AH32" i="8" s="1"/>
  <c r="CR42" i="8"/>
  <c r="AF32" i="8" s="1"/>
  <c r="CP42" i="8"/>
  <c r="AD32" i="8" s="1"/>
  <c r="CN42" i="8"/>
  <c r="AJ32" i="8" s="1"/>
  <c r="CL42" i="8"/>
  <c r="AB32" i="8" s="1"/>
  <c r="CJ42" i="8"/>
  <c r="Z32" i="8" s="1"/>
  <c r="CH42" i="8"/>
  <c r="X32" i="8" s="1"/>
  <c r="CF42" i="8"/>
  <c r="CB42" i="8"/>
  <c r="U32" i="8" s="1"/>
  <c r="BZ42" i="8"/>
  <c r="S32" i="8" s="1"/>
  <c r="BX42" i="8"/>
  <c r="BV42" i="8"/>
  <c r="R32" i="8" s="1"/>
  <c r="BT42" i="8"/>
  <c r="P32" i="8" s="1"/>
  <c r="BR42" i="8"/>
  <c r="N32" i="8" s="1"/>
  <c r="BP42" i="8"/>
  <c r="BN42" i="8"/>
  <c r="BL42" i="8"/>
  <c r="K32" i="8" s="1"/>
  <c r="BJ42" i="8"/>
  <c r="I32" i="8" s="1"/>
  <c r="BH42" i="8"/>
  <c r="BF42" i="8"/>
  <c r="BD42" i="8"/>
  <c r="F32" i="8" s="1"/>
  <c r="BB42" i="8"/>
  <c r="D32" i="8" s="1"/>
  <c r="DG41" i="8"/>
  <c r="DE41" i="8"/>
  <c r="AP31" i="8" s="1"/>
  <c r="DC41" i="8"/>
  <c r="AN31" i="8" s="1"/>
  <c r="DA41" i="8"/>
  <c r="AL31" i="8" s="1"/>
  <c r="CY41" i="8"/>
  <c r="CW41" i="8"/>
  <c r="DD48" i="8"/>
  <c r="AO38" i="8" s="1"/>
  <c r="CV48" i="8"/>
  <c r="CN48" i="8"/>
  <c r="AJ38" i="8" s="1"/>
  <c r="CF48" i="8"/>
  <c r="BX48" i="8"/>
  <c r="BP48" i="8"/>
  <c r="BH48" i="8"/>
  <c r="DG47" i="8"/>
  <c r="CY47" i="8"/>
  <c r="CQ47" i="8"/>
  <c r="AE37" i="8" s="1"/>
  <c r="CI47" i="8"/>
  <c r="Y37" i="8" s="1"/>
  <c r="CA47" i="8"/>
  <c r="T37" i="8" s="1"/>
  <c r="BS47" i="8"/>
  <c r="O37" i="8" s="1"/>
  <c r="BK47" i="8"/>
  <c r="J37" i="8" s="1"/>
  <c r="BC47" i="8"/>
  <c r="E37" i="8" s="1"/>
  <c r="DB46" i="8"/>
  <c r="AM36" i="8" s="1"/>
  <c r="CT46" i="8"/>
  <c r="AH36" i="8" s="1"/>
  <c r="CL46" i="8"/>
  <c r="AB36" i="8" s="1"/>
  <c r="BV46" i="8"/>
  <c r="R36" i="8" s="1"/>
  <c r="BN46" i="8"/>
  <c r="BG46" i="8"/>
  <c r="BC46" i="8"/>
  <c r="E36" i="8" s="1"/>
  <c r="DF45" i="8"/>
  <c r="DB45" i="8"/>
  <c r="AM35" i="8" s="1"/>
  <c r="CX45" i="8"/>
  <c r="CT45" i="8"/>
  <c r="AH35" i="8" s="1"/>
  <c r="CP45" i="8"/>
  <c r="AD35" i="8" s="1"/>
  <c r="CL45" i="8"/>
  <c r="AB35" i="8" s="1"/>
  <c r="CH45" i="8"/>
  <c r="X35" i="8" s="1"/>
  <c r="BZ45" i="8"/>
  <c r="S35" i="8" s="1"/>
  <c r="BV45" i="8"/>
  <c r="R35" i="8" s="1"/>
  <c r="BR45" i="8"/>
  <c r="N35" i="8" s="1"/>
  <c r="BN45" i="8"/>
  <c r="BJ45" i="8"/>
  <c r="I35" i="8" s="1"/>
  <c r="BF45" i="8"/>
  <c r="BB45" i="8"/>
  <c r="D35" i="8" s="1"/>
  <c r="DE44" i="8"/>
  <c r="AP34" i="8" s="1"/>
  <c r="DA44" i="8"/>
  <c r="AL34" i="8" s="1"/>
  <c r="CW44" i="8"/>
  <c r="CS44" i="8"/>
  <c r="AG34" i="8" s="1"/>
  <c r="CO44" i="8"/>
  <c r="CK44" i="8"/>
  <c r="AA34" i="8" s="1"/>
  <c r="CG44" i="8"/>
  <c r="BY44" i="8"/>
  <c r="BU44" i="8"/>
  <c r="Q34" i="8" s="1"/>
  <c r="BQ44" i="8"/>
  <c r="M34" i="8" s="1"/>
  <c r="BM44" i="8"/>
  <c r="L34" i="8" s="1"/>
  <c r="BI44" i="8"/>
  <c r="H34" i="8" s="1"/>
  <c r="BE44" i="8"/>
  <c r="G34" i="8" s="1"/>
  <c r="DH43" i="8"/>
  <c r="AQ33" i="8" s="1"/>
  <c r="DD43" i="8"/>
  <c r="AO33" i="8" s="1"/>
  <c r="CZ43" i="8"/>
  <c r="AK33" i="8" s="1"/>
  <c r="CV43" i="8"/>
  <c r="CR43" i="8"/>
  <c r="AF33" i="8" s="1"/>
  <c r="CN43" i="8"/>
  <c r="AJ33" i="8" s="1"/>
  <c r="CJ43" i="8"/>
  <c r="Z33" i="8" s="1"/>
  <c r="CF43" i="8"/>
  <c r="CB43" i="8"/>
  <c r="U33" i="8" s="1"/>
  <c r="BX43" i="8"/>
  <c r="BT43" i="8"/>
  <c r="P33" i="8" s="1"/>
  <c r="BP43" i="8"/>
  <c r="BL43" i="8"/>
  <c r="K33" i="8" s="1"/>
  <c r="BH43" i="8"/>
  <c r="BD43" i="8"/>
  <c r="F33" i="8" s="1"/>
  <c r="DG42" i="8"/>
  <c r="DC42" i="8"/>
  <c r="AN32" i="8" s="1"/>
  <c r="CY42" i="8"/>
  <c r="CU42" i="8"/>
  <c r="AI32" i="8" s="1"/>
  <c r="CQ42" i="8"/>
  <c r="AE32" i="8" s="1"/>
  <c r="CM42" i="8"/>
  <c r="AC32" i="8" s="1"/>
  <c r="CI42" i="8"/>
  <c r="Y32" i="8" s="1"/>
  <c r="CE42" i="8"/>
  <c r="CA42" i="8"/>
  <c r="T32" i="8" s="1"/>
  <c r="BW42" i="8"/>
  <c r="BS42" i="8"/>
  <c r="O32" i="8" s="1"/>
  <c r="BO42" i="8"/>
  <c r="BK42" i="8"/>
  <c r="J32" i="8" s="1"/>
  <c r="BG42" i="8"/>
  <c r="BC42" i="8"/>
  <c r="E32" i="8" s="1"/>
  <c r="DF41" i="8"/>
  <c r="DB41" i="8"/>
  <c r="AM31" i="8" s="1"/>
  <c r="CX41" i="8"/>
  <c r="CU41" i="8"/>
  <c r="AI31" i="8" s="1"/>
  <c r="CS41" i="8"/>
  <c r="AG31" i="8" s="1"/>
  <c r="CQ41" i="8"/>
  <c r="AE31" i="8" s="1"/>
  <c r="CO41" i="8"/>
  <c r="CM41" i="8"/>
  <c r="AC31" i="8" s="1"/>
  <c r="CK41" i="8"/>
  <c r="AA31" i="8" s="1"/>
  <c r="CI41" i="8"/>
  <c r="Y31" i="8" s="1"/>
  <c r="CG41" i="8"/>
  <c r="CE41" i="8"/>
  <c r="V31" i="8"/>
  <c r="CA41" i="8"/>
  <c r="T31" i="8" s="1"/>
  <c r="BY41" i="8"/>
  <c r="BW41" i="8"/>
  <c r="BU41" i="8"/>
  <c r="Q31" i="8" s="1"/>
  <c r="BS41" i="8"/>
  <c r="O31" i="8" s="1"/>
  <c r="BQ41" i="8"/>
  <c r="M31" i="8" s="1"/>
  <c r="BO41" i="8"/>
  <c r="BM41" i="8"/>
  <c r="L31" i="8" s="1"/>
  <c r="BK41" i="8"/>
  <c r="J31" i="8" s="1"/>
  <c r="BI41" i="8"/>
  <c r="H31" i="8" s="1"/>
  <c r="BG41" i="8"/>
  <c r="BE41" i="8"/>
  <c r="G31" i="8" s="1"/>
  <c r="BC41" i="8"/>
  <c r="DH39" i="8"/>
  <c r="AQ29" i="8" s="1"/>
  <c r="DF39" i="8"/>
  <c r="DD39" i="8"/>
  <c r="AO29" i="8" s="1"/>
  <c r="DB39" i="8"/>
  <c r="AM29" i="8" s="1"/>
  <c r="CZ39" i="8"/>
  <c r="AK29" i="8" s="1"/>
  <c r="CX39" i="8"/>
  <c r="CV39" i="8"/>
  <c r="CT39" i="8"/>
  <c r="AH29" i="8" s="1"/>
  <c r="CR39" i="8"/>
  <c r="AF29" i="8" s="1"/>
  <c r="CP39" i="8"/>
  <c r="AD29" i="8" s="1"/>
  <c r="CN39" i="8"/>
  <c r="AJ29" i="8" s="1"/>
  <c r="CL39" i="8"/>
  <c r="AB29" i="8" s="1"/>
  <c r="CJ39" i="8"/>
  <c r="Z29" i="8" s="1"/>
  <c r="CH39" i="8"/>
  <c r="X29" i="8" s="1"/>
  <c r="CF39" i="8"/>
  <c r="CB39" i="8"/>
  <c r="U29" i="8" s="1"/>
  <c r="BZ39" i="8"/>
  <c r="S29" i="8" s="1"/>
  <c r="BX39" i="8"/>
  <c r="BV39" i="8"/>
  <c r="R29" i="8" s="1"/>
  <c r="BT39" i="8"/>
  <c r="P29" i="8" s="1"/>
  <c r="BR39" i="8"/>
  <c r="N29" i="8" s="1"/>
  <c r="BP39" i="8"/>
  <c r="BN39" i="8"/>
  <c r="BL39" i="8"/>
  <c r="K29" i="8" s="1"/>
  <c r="BJ39" i="8"/>
  <c r="I29" i="8" s="1"/>
  <c r="BH39" i="8"/>
  <c r="BF39" i="8"/>
  <c r="BD39" i="8"/>
  <c r="F29" i="8" s="1"/>
  <c r="BB39" i="8"/>
  <c r="D29" i="8" s="1"/>
  <c r="DG38" i="8"/>
  <c r="DE38" i="8"/>
  <c r="AP28" i="8" s="1"/>
  <c r="DC38" i="8"/>
  <c r="AN28" i="8" s="1"/>
  <c r="DA38" i="8"/>
  <c r="AL28" i="8" s="1"/>
  <c r="CY38" i="8"/>
  <c r="CW38" i="8"/>
  <c r="CU38" i="8"/>
  <c r="AI28" i="8" s="1"/>
  <c r="CS38" i="8"/>
  <c r="AG28" i="8" s="1"/>
  <c r="CQ38" i="8"/>
  <c r="AE28" i="8" s="1"/>
  <c r="CO38" i="8"/>
  <c r="CM38" i="8"/>
  <c r="AC28" i="8" s="1"/>
  <c r="CK38" i="8"/>
  <c r="AA28" i="8" s="1"/>
  <c r="CI38" i="8"/>
  <c r="Y28" i="8" s="1"/>
  <c r="CG38" i="8"/>
  <c r="CE38" i="8"/>
  <c r="CA38" i="8"/>
  <c r="T28" i="8" s="1"/>
  <c r="BY38" i="8"/>
  <c r="BW38" i="8"/>
  <c r="BU38" i="8"/>
  <c r="Q28" i="8" s="1"/>
  <c r="BS38" i="8"/>
  <c r="O28" i="8" s="1"/>
  <c r="BQ38" i="8"/>
  <c r="M28" i="8" s="1"/>
  <c r="BO38" i="8"/>
  <c r="BM38" i="8"/>
  <c r="L28" i="8" s="1"/>
  <c r="BK38" i="8"/>
  <c r="J28" i="8" s="1"/>
  <c r="BI38" i="8"/>
  <c r="H28" i="8" s="1"/>
  <c r="BG38" i="8"/>
  <c r="BE38" i="8"/>
  <c r="G28" i="8" s="1"/>
  <c r="BC38" i="8"/>
  <c r="E28" i="8" s="1"/>
  <c r="DH37" i="8"/>
  <c r="AQ27" i="8" s="1"/>
  <c r="DF37" i="8"/>
  <c r="DD37" i="8"/>
  <c r="AO27" i="8" s="1"/>
  <c r="DB37" i="8"/>
  <c r="AM27" i="8" s="1"/>
  <c r="CZ37" i="8"/>
  <c r="AK27" i="8" s="1"/>
  <c r="CX37" i="8"/>
  <c r="CV37" i="8"/>
  <c r="CT37" i="8"/>
  <c r="AH27" i="8" s="1"/>
  <c r="CR37" i="8"/>
  <c r="AF27" i="8" s="1"/>
  <c r="CP37" i="8"/>
  <c r="AD27" i="8" s="1"/>
  <c r="CN37" i="8"/>
  <c r="AJ27" i="8" s="1"/>
  <c r="CL37" i="8"/>
  <c r="AB27" i="8" s="1"/>
  <c r="CJ37" i="8"/>
  <c r="CH37" i="8"/>
  <c r="X27" i="8" s="1"/>
  <c r="CF37" i="8"/>
  <c r="CB37" i="8"/>
  <c r="U27" i="8" s="1"/>
  <c r="BZ37" i="8"/>
  <c r="S27" i="8" s="1"/>
  <c r="BX37" i="8"/>
  <c r="BV37" i="8"/>
  <c r="R27" i="8" s="1"/>
  <c r="BT37" i="8"/>
  <c r="P27" i="8" s="1"/>
  <c r="BR37" i="8"/>
  <c r="N27" i="8" s="1"/>
  <c r="BP37" i="8"/>
  <c r="BN37" i="8"/>
  <c r="BL37" i="8"/>
  <c r="K27" i="8" s="1"/>
  <c r="BJ37" i="8"/>
  <c r="I27" i="8" s="1"/>
  <c r="BH37" i="8"/>
  <c r="BF37" i="8"/>
  <c r="BD37" i="8"/>
  <c r="F27" i="8" s="1"/>
  <c r="BB37" i="8"/>
  <c r="D27" i="8" s="1"/>
  <c r="DG36" i="8"/>
  <c r="DE36" i="8"/>
  <c r="AP26" i="8" s="1"/>
  <c r="DC36" i="8"/>
  <c r="AN26" i="8" s="1"/>
  <c r="DA36" i="8"/>
  <c r="AL26" i="8" s="1"/>
  <c r="CY36" i="8"/>
  <c r="CW36" i="8"/>
  <c r="CU36" i="8"/>
  <c r="AI26" i="8" s="1"/>
  <c r="CS36" i="8"/>
  <c r="AG26" i="8" s="1"/>
  <c r="CQ36" i="8"/>
  <c r="AE26" i="8" s="1"/>
  <c r="CO36" i="8"/>
  <c r="CM36" i="8"/>
  <c r="AC26" i="8" s="1"/>
  <c r="CK36" i="8"/>
  <c r="AA26" i="8" s="1"/>
  <c r="CI36" i="8"/>
  <c r="Y26" i="8" s="1"/>
  <c r="CG36" i="8"/>
  <c r="CE36" i="8"/>
  <c r="CA36" i="8"/>
  <c r="T26" i="8" s="1"/>
  <c r="BY36" i="8"/>
  <c r="BW36" i="8"/>
  <c r="BU36" i="8"/>
  <c r="Q26" i="8" s="1"/>
  <c r="BS36" i="8"/>
  <c r="O26" i="8" s="1"/>
  <c r="BQ36" i="8"/>
  <c r="M26" i="8" s="1"/>
  <c r="BO36" i="8"/>
  <c r="BM36" i="8"/>
  <c r="L26" i="8" s="1"/>
  <c r="BK36" i="8"/>
  <c r="J26" i="8" s="1"/>
  <c r="BI36" i="8"/>
  <c r="H26" i="8" s="1"/>
  <c r="BG36" i="8"/>
  <c r="BE36" i="8"/>
  <c r="G26" i="8" s="1"/>
  <c r="BC36" i="8"/>
  <c r="E26" i="8" s="1"/>
  <c r="DH35" i="8"/>
  <c r="AQ25" i="8" s="1"/>
  <c r="DF35" i="8"/>
  <c r="DD35" i="8"/>
  <c r="AO25" i="8" s="1"/>
  <c r="DB35" i="8"/>
  <c r="AM25" i="8" s="1"/>
  <c r="CZ35" i="8"/>
  <c r="AK25" i="8" s="1"/>
  <c r="CX35" i="8"/>
  <c r="CV35" i="8"/>
  <c r="CT35" i="8"/>
  <c r="AH25" i="8" s="1"/>
  <c r="CR35" i="8"/>
  <c r="AF25" i="8" s="1"/>
  <c r="CP35" i="8"/>
  <c r="AD25" i="8" s="1"/>
  <c r="CN35" i="8"/>
  <c r="AJ25" i="8" s="1"/>
  <c r="CL35" i="8"/>
  <c r="AB25" i="8" s="1"/>
  <c r="CJ35" i="8"/>
  <c r="Z25" i="8" s="1"/>
  <c r="CH35" i="8"/>
  <c r="X25" i="8" s="1"/>
  <c r="CF35" i="8"/>
  <c r="W25" i="8"/>
  <c r="CB35" i="8"/>
  <c r="U25" i="8" s="1"/>
  <c r="BZ35" i="8"/>
  <c r="S25" i="8" s="1"/>
  <c r="BX35" i="8"/>
  <c r="BV35" i="8"/>
  <c r="R25" i="8" s="1"/>
  <c r="BT35" i="8"/>
  <c r="P25" i="8" s="1"/>
  <c r="BR35" i="8"/>
  <c r="N25" i="8" s="1"/>
  <c r="BP35" i="8"/>
  <c r="BN35" i="8"/>
  <c r="BL35" i="8"/>
  <c r="K25" i="8" s="1"/>
  <c r="BJ35" i="8"/>
  <c r="I25" i="8" s="1"/>
  <c r="BH35" i="8"/>
  <c r="BF35" i="8"/>
  <c r="BD35" i="8"/>
  <c r="F25" i="8" s="1"/>
  <c r="BB35" i="8"/>
  <c r="D25" i="8" s="1"/>
  <c r="DG34" i="8"/>
  <c r="DE34" i="8"/>
  <c r="AP24" i="8" s="1"/>
  <c r="DC34" i="8"/>
  <c r="AN24" i="8" s="1"/>
  <c r="DA34" i="8"/>
  <c r="AL24" i="8" s="1"/>
  <c r="CY34" i="8"/>
  <c r="CW34" i="8"/>
  <c r="CU34" i="8"/>
  <c r="AI24" i="8" s="1"/>
  <c r="CS34" i="8"/>
  <c r="AG24" i="8" s="1"/>
  <c r="CQ34" i="8"/>
  <c r="CO34" i="8"/>
  <c r="CM34" i="8"/>
  <c r="AC24" i="8" s="1"/>
  <c r="CK34" i="8"/>
  <c r="AA24" i="8" s="1"/>
  <c r="CI34" i="8"/>
  <c r="Y24" i="8" s="1"/>
  <c r="CG34" i="8"/>
  <c r="CE34" i="8"/>
  <c r="V24" i="8"/>
  <c r="CA34" i="8"/>
  <c r="T24" i="8" s="1"/>
  <c r="BY34" i="8"/>
  <c r="BW34" i="8"/>
  <c r="BU34" i="8"/>
  <c r="Q24" i="8" s="1"/>
  <c r="BS34" i="8"/>
  <c r="O24" i="8" s="1"/>
  <c r="BQ34" i="8"/>
  <c r="M24" i="8" s="1"/>
  <c r="BO34" i="8"/>
  <c r="BM34" i="8"/>
  <c r="L24" i="8" s="1"/>
  <c r="BK34" i="8"/>
  <c r="J24" i="8" s="1"/>
  <c r="BI34" i="8"/>
  <c r="H24" i="8" s="1"/>
  <c r="BG34" i="8"/>
  <c r="BE34" i="8"/>
  <c r="G24" i="8" s="1"/>
  <c r="BC34" i="8"/>
  <c r="E24" i="8" s="1"/>
  <c r="DH33" i="8"/>
  <c r="AQ23" i="8" s="1"/>
  <c r="DF33" i="8"/>
  <c r="DD33" i="8"/>
  <c r="AO23" i="8" s="1"/>
  <c r="DB33" i="8"/>
  <c r="AM23" i="8" s="1"/>
  <c r="CZ33" i="8"/>
  <c r="AK23" i="8" s="1"/>
  <c r="CX33" i="8"/>
  <c r="CV33" i="8"/>
  <c r="CT33" i="8"/>
  <c r="AH23" i="8" s="1"/>
  <c r="CR33" i="8"/>
  <c r="AF23" i="8" s="1"/>
  <c r="CP33" i="8"/>
  <c r="AD23" i="8" s="1"/>
  <c r="CN33" i="8"/>
  <c r="AJ23" i="8" s="1"/>
  <c r="CL33" i="8"/>
  <c r="AB23" i="8" s="1"/>
  <c r="CJ33" i="8"/>
  <c r="Z23" i="8" s="1"/>
  <c r="CH33" i="8"/>
  <c r="X23" i="8" s="1"/>
  <c r="CF33" i="8"/>
  <c r="CB33" i="8"/>
  <c r="U23" i="8" s="1"/>
  <c r="BZ33" i="8"/>
  <c r="S23" i="8" s="1"/>
  <c r="BX33" i="8"/>
  <c r="BV33" i="8"/>
  <c r="R23" i="8" s="1"/>
  <c r="BT33" i="8"/>
  <c r="P23" i="8" s="1"/>
  <c r="BR33" i="8"/>
  <c r="N23" i="8" s="1"/>
  <c r="BP33" i="8"/>
  <c r="BN33" i="8"/>
  <c r="BL33" i="8"/>
  <c r="K23" i="8" s="1"/>
  <c r="BJ33" i="8"/>
  <c r="I23" i="8" s="1"/>
  <c r="BH33" i="8"/>
  <c r="BF33" i="8"/>
  <c r="BD33" i="8"/>
  <c r="F23" i="8" s="1"/>
  <c r="BB33" i="8"/>
  <c r="D23" i="8" s="1"/>
  <c r="DG32" i="8"/>
  <c r="DE32" i="8"/>
  <c r="AP22" i="8" s="1"/>
  <c r="DC32" i="8"/>
  <c r="AN22" i="8" s="1"/>
  <c r="DA32" i="8"/>
  <c r="AL22" i="8" s="1"/>
  <c r="CY32" i="8"/>
  <c r="CW32" i="8"/>
  <c r="CU32" i="8"/>
  <c r="AI22" i="8" s="1"/>
  <c r="CS32" i="8"/>
  <c r="AG22" i="8" s="1"/>
  <c r="CQ32" i="8"/>
  <c r="AE22" i="8" s="1"/>
  <c r="CO32" i="8"/>
  <c r="CM32" i="8"/>
  <c r="AC22" i="8" s="1"/>
  <c r="CK32" i="8"/>
  <c r="AA22" i="8" s="1"/>
  <c r="CI32" i="8"/>
  <c r="Y22" i="8" s="1"/>
  <c r="CG32" i="8"/>
  <c r="CE32" i="8"/>
  <c r="CA32" i="8"/>
  <c r="T22" i="8" s="1"/>
  <c r="BY32" i="8"/>
  <c r="BW32" i="8"/>
  <c r="BU32" i="8"/>
  <c r="Q22" i="8" s="1"/>
  <c r="BS32" i="8"/>
  <c r="O22" i="8" s="1"/>
  <c r="BQ32" i="8"/>
  <c r="M22" i="8" s="1"/>
  <c r="BO32" i="8"/>
  <c r="BM32" i="8"/>
  <c r="L22" i="8" s="1"/>
  <c r="BK32" i="8"/>
  <c r="J22" i="8" s="1"/>
  <c r="BI32" i="8"/>
  <c r="H22" i="8" s="1"/>
  <c r="CZ48" i="8"/>
  <c r="AK38" i="8" s="1"/>
  <c r="CJ48" i="8"/>
  <c r="Z38" i="8" s="1"/>
  <c r="BT48" i="8"/>
  <c r="P38" i="8" s="1"/>
  <c r="BD48" i="8"/>
  <c r="F38" i="8" s="1"/>
  <c r="CU47" i="8"/>
  <c r="AI37" i="8" s="1"/>
  <c r="CE47" i="8"/>
  <c r="BO47" i="8"/>
  <c r="DF46" i="8"/>
  <c r="CP46" i="8"/>
  <c r="AD36" i="8" s="1"/>
  <c r="BZ46" i="8"/>
  <c r="S36" i="8" s="1"/>
  <c r="BJ46" i="8"/>
  <c r="I36" i="8" s="1"/>
  <c r="DH45" i="8"/>
  <c r="AQ35" i="8" s="1"/>
  <c r="CZ45" i="8"/>
  <c r="AK35" i="8" s="1"/>
  <c r="CR45" i="8"/>
  <c r="AF35" i="8" s="1"/>
  <c r="CJ45" i="8"/>
  <c r="Z35" i="8" s="1"/>
  <c r="CB45" i="8"/>
  <c r="U35" i="8" s="1"/>
  <c r="BT45" i="8"/>
  <c r="P35" i="8" s="1"/>
  <c r="BL45" i="8"/>
  <c r="K35" i="8" s="1"/>
  <c r="BD45" i="8"/>
  <c r="F35" i="8" s="1"/>
  <c r="DC44" i="8"/>
  <c r="AN34" i="8" s="1"/>
  <c r="CU44" i="8"/>
  <c r="AI34" i="8" s="1"/>
  <c r="CM44" i="8"/>
  <c r="AC34" i="8" s="1"/>
  <c r="CE44" i="8"/>
  <c r="BW44" i="8"/>
  <c r="BO44" i="8"/>
  <c r="BG44" i="8"/>
  <c r="DF43" i="8"/>
  <c r="CX43" i="8"/>
  <c r="CP43" i="8"/>
  <c r="AD33" i="8" s="1"/>
  <c r="CH43" i="8"/>
  <c r="X33" i="8" s="1"/>
  <c r="BZ43" i="8"/>
  <c r="S33" i="8" s="1"/>
  <c r="BR43" i="8"/>
  <c r="N33" i="8" s="1"/>
  <c r="BJ43" i="8"/>
  <c r="I33" i="8" s="1"/>
  <c r="BB43" i="8"/>
  <c r="D33" i="8" s="1"/>
  <c r="DA42" i="8"/>
  <c r="AL32" i="8" s="1"/>
  <c r="CS42" i="8"/>
  <c r="AG32" i="8" s="1"/>
  <c r="CK42" i="8"/>
  <c r="AA32" i="8" s="1"/>
  <c r="BU42" i="8"/>
  <c r="Q32" i="8" s="1"/>
  <c r="BM42" i="8"/>
  <c r="L32" i="8" s="1"/>
  <c r="BE42" i="8"/>
  <c r="G32" i="8" s="1"/>
  <c r="DD41" i="8"/>
  <c r="AO31" i="8" s="1"/>
  <c r="CV41" i="8"/>
  <c r="CR41" i="8"/>
  <c r="AF31" i="8" s="1"/>
  <c r="CN41" i="8"/>
  <c r="AJ31" i="8" s="1"/>
  <c r="CJ41" i="8"/>
  <c r="Z31" i="8" s="1"/>
  <c r="CF41" i="8"/>
  <c r="CB41" i="8"/>
  <c r="U31" i="8" s="1"/>
  <c r="BX41" i="8"/>
  <c r="BT41" i="8"/>
  <c r="P31" i="8" s="1"/>
  <c r="BP41" i="8"/>
  <c r="BL41" i="8"/>
  <c r="K31" i="8" s="1"/>
  <c r="BH41" i="8"/>
  <c r="BD41" i="8"/>
  <c r="F31" i="8" s="1"/>
  <c r="DG39" i="8"/>
  <c r="DC39" i="8"/>
  <c r="AN29" i="8" s="1"/>
  <c r="CY39" i="8"/>
  <c r="CU39" i="8"/>
  <c r="AI29" i="8" s="1"/>
  <c r="CQ39" i="8"/>
  <c r="AE29" i="8" s="1"/>
  <c r="CM39" i="8"/>
  <c r="AC29" i="8" s="1"/>
  <c r="CI39" i="8"/>
  <c r="Y29" i="8" s="1"/>
  <c r="CE39" i="8"/>
  <c r="CA39" i="8"/>
  <c r="T29" i="8" s="1"/>
  <c r="BW39" i="8"/>
  <c r="BS39" i="8"/>
  <c r="O29" i="8" s="1"/>
  <c r="BO39" i="8"/>
  <c r="BK39" i="8"/>
  <c r="J29" i="8" s="1"/>
  <c r="BG39" i="8"/>
  <c r="BC39" i="8"/>
  <c r="E29" i="8" s="1"/>
  <c r="DF38" i="8"/>
  <c r="DB38" i="8"/>
  <c r="AM28" i="8" s="1"/>
  <c r="CX38" i="8"/>
  <c r="CT38" i="8"/>
  <c r="AH28" i="8" s="1"/>
  <c r="CP38" i="8"/>
  <c r="AD28" i="8" s="1"/>
  <c r="CL38" i="8"/>
  <c r="AB28" i="8" s="1"/>
  <c r="CH38" i="8"/>
  <c r="X28" i="8" s="1"/>
  <c r="BZ38" i="8"/>
  <c r="S28" i="8" s="1"/>
  <c r="BV38" i="8"/>
  <c r="R28" i="8" s="1"/>
  <c r="BR38" i="8"/>
  <c r="N28" i="8" s="1"/>
  <c r="BN38" i="8"/>
  <c r="BJ38" i="8"/>
  <c r="I28" i="8" s="1"/>
  <c r="BF38" i="8"/>
  <c r="BB38" i="8"/>
  <c r="D28" i="8" s="1"/>
  <c r="DE37" i="8"/>
  <c r="AP27" i="8" s="1"/>
  <c r="DA37" i="8"/>
  <c r="AL27" i="8" s="1"/>
  <c r="CW37" i="8"/>
  <c r="CS37" i="8"/>
  <c r="AG27" i="8" s="1"/>
  <c r="CO37" i="8"/>
  <c r="CK37" i="8"/>
  <c r="AA27" i="8" s="1"/>
  <c r="CG37" i="8"/>
  <c r="BY37" i="8"/>
  <c r="BU37" i="8"/>
  <c r="Q27" i="8" s="1"/>
  <c r="BQ37" i="8"/>
  <c r="M27" i="8" s="1"/>
  <c r="BM37" i="8"/>
  <c r="L27" i="8" s="1"/>
  <c r="BI37" i="8"/>
  <c r="H27" i="8" s="1"/>
  <c r="BE37" i="8"/>
  <c r="G27" i="8" s="1"/>
  <c r="DH36" i="8"/>
  <c r="AQ26" i="8" s="1"/>
  <c r="DD36" i="8"/>
  <c r="AO26" i="8" s="1"/>
  <c r="CZ36" i="8"/>
  <c r="AK26" i="8" s="1"/>
  <c r="CV36" i="8"/>
  <c r="CR36" i="8"/>
  <c r="AF26" i="8" s="1"/>
  <c r="CN36" i="8"/>
  <c r="AJ26" i="8" s="1"/>
  <c r="CJ36" i="8"/>
  <c r="Z26" i="8" s="1"/>
  <c r="CF36" i="8"/>
  <c r="CB36" i="8"/>
  <c r="U26" i="8" s="1"/>
  <c r="BX36" i="8"/>
  <c r="BT36" i="8"/>
  <c r="P26" i="8" s="1"/>
  <c r="BP36" i="8"/>
  <c r="BL36" i="8"/>
  <c r="K26" i="8" s="1"/>
  <c r="BH36" i="8"/>
  <c r="BD36" i="8"/>
  <c r="F26" i="8" s="1"/>
  <c r="DG35" i="8"/>
  <c r="DC35" i="8"/>
  <c r="CY35" i="8"/>
  <c r="CU35" i="8"/>
  <c r="AI25" i="8" s="1"/>
  <c r="CQ35" i="8"/>
  <c r="AE25" i="8" s="1"/>
  <c r="CM35" i="8"/>
  <c r="AC25" i="8" s="1"/>
  <c r="CI35" i="8"/>
  <c r="Y25" i="8" s="1"/>
  <c r="CE35" i="8"/>
  <c r="CA35" i="8"/>
  <c r="T25" i="8" s="1"/>
  <c r="BW35" i="8"/>
  <c r="BS35" i="8"/>
  <c r="O25" i="8" s="1"/>
  <c r="BO35" i="8"/>
  <c r="BK35" i="8"/>
  <c r="J25" i="8" s="1"/>
  <c r="BG35" i="8"/>
  <c r="BC35" i="8"/>
  <c r="E25" i="8" s="1"/>
  <c r="DF34" i="8"/>
  <c r="DB34" i="8"/>
  <c r="AM24" i="8" s="1"/>
  <c r="CX34" i="8"/>
  <c r="CT34" i="8"/>
  <c r="AH24" i="8" s="1"/>
  <c r="CP34" i="8"/>
  <c r="AD24" i="8" s="1"/>
  <c r="CL34" i="8"/>
  <c r="AB24" i="8" s="1"/>
  <c r="CH34" i="8"/>
  <c r="X24" i="8" s="1"/>
  <c r="BZ34" i="8"/>
  <c r="S24" i="8" s="1"/>
  <c r="BV34" i="8"/>
  <c r="R24" i="8" s="1"/>
  <c r="BR34" i="8"/>
  <c r="N24" i="8" s="1"/>
  <c r="BN34" i="8"/>
  <c r="BJ34" i="8"/>
  <c r="I24" i="8" s="1"/>
  <c r="BF34" i="8"/>
  <c r="BB34" i="8"/>
  <c r="D24" i="8" s="1"/>
  <c r="DE33" i="8"/>
  <c r="AP23" i="8" s="1"/>
  <c r="DA33" i="8"/>
  <c r="AL23" i="8" s="1"/>
  <c r="CW33" i="8"/>
  <c r="CS33" i="8"/>
  <c r="AG23" i="8" s="1"/>
  <c r="CO33" i="8"/>
  <c r="CK33" i="8"/>
  <c r="AA23" i="8" s="1"/>
  <c r="CG33" i="8"/>
  <c r="BY33" i="8"/>
  <c r="BU33" i="8"/>
  <c r="Q23" i="8" s="1"/>
  <c r="BQ33" i="8"/>
  <c r="M23" i="8" s="1"/>
  <c r="BM33" i="8"/>
  <c r="L23" i="8" s="1"/>
  <c r="BI33" i="8"/>
  <c r="H23" i="8" s="1"/>
  <c r="BE33" i="8"/>
  <c r="G23" i="8" s="1"/>
  <c r="DH32" i="8"/>
  <c r="AQ22" i="8" s="1"/>
  <c r="DD32" i="8"/>
  <c r="AO22" i="8" s="1"/>
  <c r="CZ32" i="8"/>
  <c r="AK22" i="8" s="1"/>
  <c r="CV32" i="8"/>
  <c r="CR32" i="8"/>
  <c r="AF22" i="8" s="1"/>
  <c r="CN32" i="8"/>
  <c r="AJ22" i="8" s="1"/>
  <c r="CJ32" i="8"/>
  <c r="Z22" i="8" s="1"/>
  <c r="CF32" i="8"/>
  <c r="CB32" i="8"/>
  <c r="U22" i="8" s="1"/>
  <c r="BX32" i="8"/>
  <c r="BT32" i="8"/>
  <c r="P22" i="8" s="1"/>
  <c r="BP32" i="8"/>
  <c r="BL32" i="8"/>
  <c r="K22" i="8" s="1"/>
  <c r="BH32" i="8"/>
  <c r="BF32" i="8"/>
  <c r="BD32" i="8"/>
  <c r="F22" i="8" s="1"/>
  <c r="BB32" i="8"/>
  <c r="D22" i="8" s="1"/>
  <c r="DG31" i="8"/>
  <c r="DE31" i="8"/>
  <c r="AP21" i="8" s="1"/>
  <c r="DC31" i="8"/>
  <c r="AN21" i="8" s="1"/>
  <c r="DA31" i="8"/>
  <c r="AL21" i="8" s="1"/>
  <c r="CY31" i="8"/>
  <c r="CW31" i="8"/>
  <c r="CU31" i="8"/>
  <c r="AI21" i="8" s="1"/>
  <c r="CS31" i="8"/>
  <c r="AG21" i="8" s="1"/>
  <c r="CQ31" i="8"/>
  <c r="AE21" i="8" s="1"/>
  <c r="CO31" i="8"/>
  <c r="CM31" i="8"/>
  <c r="AC21" i="8" s="1"/>
  <c r="CK31" i="8"/>
  <c r="AA21" i="8" s="1"/>
  <c r="CI31" i="8"/>
  <c r="Y21" i="8" s="1"/>
  <c r="CG31" i="8"/>
  <c r="CE31" i="8"/>
  <c r="CA31" i="8"/>
  <c r="T21" i="8" s="1"/>
  <c r="BY31" i="8"/>
  <c r="BW31" i="8"/>
  <c r="BU31" i="8"/>
  <c r="Q21" i="8" s="1"/>
  <c r="BS31" i="8"/>
  <c r="O21" i="8" s="1"/>
  <c r="BQ31" i="8"/>
  <c r="M21" i="8" s="1"/>
  <c r="BO31" i="8"/>
  <c r="BM31" i="8"/>
  <c r="L21" i="8" s="1"/>
  <c r="BK31" i="8"/>
  <c r="J21" i="8" s="1"/>
  <c r="BI31" i="8"/>
  <c r="H21" i="8" s="1"/>
  <c r="BG31" i="8"/>
  <c r="BE31" i="8"/>
  <c r="G21" i="8" s="1"/>
  <c r="BC31" i="8"/>
  <c r="E21" i="8" s="1"/>
  <c r="DH30" i="8"/>
  <c r="AQ20" i="8" s="1"/>
  <c r="DF30" i="8"/>
  <c r="DD30" i="8"/>
  <c r="AO20" i="8" s="1"/>
  <c r="DB30" i="8"/>
  <c r="AM20" i="8" s="1"/>
  <c r="CZ30" i="8"/>
  <c r="AK20" i="8" s="1"/>
  <c r="CX30" i="8"/>
  <c r="CV30" i="8"/>
  <c r="CT30" i="8"/>
  <c r="AH20" i="8" s="1"/>
  <c r="CR30" i="8"/>
  <c r="AF20" i="8" s="1"/>
  <c r="CP30" i="8"/>
  <c r="AD20" i="8" s="1"/>
  <c r="CN30" i="8"/>
  <c r="AJ20" i="8" s="1"/>
  <c r="CL30" i="8"/>
  <c r="AB20" i="8" s="1"/>
  <c r="CJ30" i="8"/>
  <c r="Z20" i="8" s="1"/>
  <c r="CH30" i="8"/>
  <c r="X20" i="8" s="1"/>
  <c r="CF30" i="8"/>
  <c r="CB30" i="8"/>
  <c r="U20" i="8" s="1"/>
  <c r="BZ30" i="8"/>
  <c r="S20" i="8" s="1"/>
  <c r="BX30" i="8"/>
  <c r="BV30" i="8"/>
  <c r="R20" i="8" s="1"/>
  <c r="BT30" i="8"/>
  <c r="P20" i="8" s="1"/>
  <c r="BR30" i="8"/>
  <c r="N20" i="8" s="1"/>
  <c r="BP30" i="8"/>
  <c r="BN30" i="8"/>
  <c r="BL30" i="8"/>
  <c r="K20" i="8" s="1"/>
  <c r="BJ30" i="8"/>
  <c r="I20" i="8" s="1"/>
  <c r="BH30" i="8"/>
  <c r="BF30" i="8"/>
  <c r="BD30" i="8"/>
  <c r="F20" i="8" s="1"/>
  <c r="BB30" i="8"/>
  <c r="D20" i="8" s="1"/>
  <c r="DG29" i="8"/>
  <c r="DE29" i="8"/>
  <c r="AP19" i="8" s="1"/>
  <c r="DC29" i="8"/>
  <c r="AN19" i="8" s="1"/>
  <c r="DA29" i="8"/>
  <c r="AL19" i="8" s="1"/>
  <c r="CY29" i="8"/>
  <c r="CW29" i="8"/>
  <c r="CU29" i="8"/>
  <c r="AI19" i="8" s="1"/>
  <c r="CS29" i="8"/>
  <c r="AG19" i="8" s="1"/>
  <c r="CQ29" i="8"/>
  <c r="AE19" i="8" s="1"/>
  <c r="CO29" i="8"/>
  <c r="CM29" i="8"/>
  <c r="AC19" i="8" s="1"/>
  <c r="CK29" i="8"/>
  <c r="AA19" i="8" s="1"/>
  <c r="CI29" i="8"/>
  <c r="Y19" i="8" s="1"/>
  <c r="CG29" i="8"/>
  <c r="CE29" i="8"/>
  <c r="CA29" i="8"/>
  <c r="T19" i="8" s="1"/>
  <c r="BY29" i="8"/>
  <c r="BW29" i="8"/>
  <c r="BU29" i="8"/>
  <c r="Q19" i="8" s="1"/>
  <c r="BS29" i="8"/>
  <c r="O19" i="8" s="1"/>
  <c r="BQ29" i="8"/>
  <c r="M19" i="8" s="1"/>
  <c r="BO29" i="8"/>
  <c r="BM29" i="8"/>
  <c r="L19" i="8" s="1"/>
  <c r="BK29" i="8"/>
  <c r="J19" i="8" s="1"/>
  <c r="BI29" i="8"/>
  <c r="H19" i="8" s="1"/>
  <c r="BG29" i="8"/>
  <c r="BE29" i="8"/>
  <c r="G19" i="8" s="1"/>
  <c r="BC29" i="8"/>
  <c r="E19" i="8" s="1"/>
  <c r="DH28" i="8"/>
  <c r="AQ18" i="8" s="1"/>
  <c r="DF28" i="8"/>
  <c r="DD28" i="8"/>
  <c r="AO18" i="8" s="1"/>
  <c r="DB28" i="8"/>
  <c r="AM18" i="8" s="1"/>
  <c r="CZ28" i="8"/>
  <c r="AK18" i="8" s="1"/>
  <c r="CX28" i="8"/>
  <c r="CV28" i="8"/>
  <c r="CT28" i="8"/>
  <c r="AH18" i="8" s="1"/>
  <c r="CR28" i="8"/>
  <c r="AF18" i="8" s="1"/>
  <c r="CP28" i="8"/>
  <c r="AD18" i="8" s="1"/>
  <c r="CN28" i="8"/>
  <c r="AJ18" i="8" s="1"/>
  <c r="CL28" i="8"/>
  <c r="AB18" i="8" s="1"/>
  <c r="CJ28" i="8"/>
  <c r="Z18" i="8" s="1"/>
  <c r="CH28" i="8"/>
  <c r="X18" i="8" s="1"/>
  <c r="CF28" i="8"/>
  <c r="CB28" i="8"/>
  <c r="U18" i="8" s="1"/>
  <c r="BZ28" i="8"/>
  <c r="S18" i="8" s="1"/>
  <c r="BX28" i="8"/>
  <c r="BV28" i="8"/>
  <c r="R18" i="8" s="1"/>
  <c r="BT28" i="8"/>
  <c r="P18" i="8" s="1"/>
  <c r="BR28" i="8"/>
  <c r="N18" i="8" s="1"/>
  <c r="BP28" i="8"/>
  <c r="BN28" i="8"/>
  <c r="BL28" i="8"/>
  <c r="K18" i="8" s="1"/>
  <c r="BJ28" i="8"/>
  <c r="I18" i="8" s="1"/>
  <c r="BH28" i="8"/>
  <c r="BF28" i="8"/>
  <c r="BD28" i="8"/>
  <c r="F18" i="8" s="1"/>
  <c r="BB28" i="8"/>
  <c r="D18" i="8" s="1"/>
  <c r="DG27" i="8"/>
  <c r="DE27" i="8"/>
  <c r="AP17" i="8" s="1"/>
  <c r="DC27" i="8"/>
  <c r="AN17" i="8" s="1"/>
  <c r="DA27" i="8"/>
  <c r="AL17" i="8" s="1"/>
  <c r="CY27" i="8"/>
  <c r="CW27" i="8"/>
  <c r="CS27" i="8"/>
  <c r="AG17" i="8" s="1"/>
  <c r="CQ27" i="8"/>
  <c r="AE17" i="8" s="1"/>
  <c r="CO27" i="8"/>
  <c r="CM27" i="8"/>
  <c r="AC17" i="8" s="1"/>
  <c r="CK27" i="8"/>
  <c r="AA17" i="8" s="1"/>
  <c r="CI27" i="8"/>
  <c r="Y17" i="8" s="1"/>
  <c r="CG27" i="8"/>
  <c r="CE27" i="8"/>
  <c r="CA27" i="8"/>
  <c r="T17" i="8" s="1"/>
  <c r="BY27" i="8"/>
  <c r="BW27" i="8"/>
  <c r="BU27" i="8"/>
  <c r="Q17" i="8" s="1"/>
  <c r="BS27" i="8"/>
  <c r="O17" i="8" s="1"/>
  <c r="BQ27" i="8"/>
  <c r="M17" i="8" s="1"/>
  <c r="BO27" i="8"/>
  <c r="BM27" i="8"/>
  <c r="L17" i="8" s="1"/>
  <c r="BK27" i="8"/>
  <c r="J17" i="8" s="1"/>
  <c r="BI27" i="8"/>
  <c r="H17" i="8" s="1"/>
  <c r="BG27" i="8"/>
  <c r="BE27" i="8"/>
  <c r="G17" i="8" s="1"/>
  <c r="BC27" i="8"/>
  <c r="E17" i="8" s="1"/>
  <c r="DH26" i="8"/>
  <c r="AQ16" i="8" s="1"/>
  <c r="DF26" i="8"/>
  <c r="DD26" i="8"/>
  <c r="AO16" i="8" s="1"/>
  <c r="DB26" i="8"/>
  <c r="AM16" i="8" s="1"/>
  <c r="CZ26" i="8"/>
  <c r="AK16" i="8" s="1"/>
  <c r="CX26" i="8"/>
  <c r="CV26" i="8"/>
  <c r="CR26" i="8"/>
  <c r="AF16" i="8" s="1"/>
  <c r="CP26" i="8"/>
  <c r="AD16" i="8" s="1"/>
  <c r="CN26" i="8"/>
  <c r="AJ16" i="8" s="1"/>
  <c r="CL26" i="8"/>
  <c r="AB16" i="8" s="1"/>
  <c r="CJ26" i="8"/>
  <c r="Z16" i="8" s="1"/>
  <c r="CH26" i="8"/>
  <c r="X16" i="8" s="1"/>
  <c r="CF26" i="8"/>
  <c r="CB26" i="8"/>
  <c r="U16" i="8" s="1"/>
  <c r="BZ26" i="8"/>
  <c r="S16" i="8" s="1"/>
  <c r="BX26" i="8"/>
  <c r="BV26" i="8"/>
  <c r="R16" i="8" s="1"/>
  <c r="BT26" i="8"/>
  <c r="P16" i="8" s="1"/>
  <c r="BR26" i="8"/>
  <c r="N16" i="8" s="1"/>
  <c r="BP26" i="8"/>
  <c r="BN26" i="8"/>
  <c r="BL26" i="8"/>
  <c r="K16" i="8" s="1"/>
  <c r="BJ26" i="8"/>
  <c r="I16" i="8" s="1"/>
  <c r="BH26" i="8"/>
  <c r="BF26" i="8"/>
  <c r="BD26" i="8"/>
  <c r="F16" i="8" s="1"/>
  <c r="BB26" i="8"/>
  <c r="D16" i="8" s="1"/>
  <c r="DG25" i="8"/>
  <c r="DE25" i="8"/>
  <c r="AP15" i="8" s="1"/>
  <c r="DC25" i="8"/>
  <c r="AN15" i="8" s="1"/>
  <c r="DA25" i="8"/>
  <c r="AL15" i="8" s="1"/>
  <c r="CY25" i="8"/>
  <c r="CW25" i="8"/>
  <c r="CS25" i="8"/>
  <c r="AG15" i="8" s="1"/>
  <c r="CQ25" i="8"/>
  <c r="AE15" i="8" s="1"/>
  <c r="CO25" i="8"/>
  <c r="CM25" i="8"/>
  <c r="AC15" i="8" s="1"/>
  <c r="CK25" i="8"/>
  <c r="AA15" i="8" s="1"/>
  <c r="CI25" i="8"/>
  <c r="Y15" i="8" s="1"/>
  <c r="CG25" i="8"/>
  <c r="CE25" i="8"/>
  <c r="CA25" i="8"/>
  <c r="T15" i="8" s="1"/>
  <c r="BY25" i="8"/>
  <c r="BW25" i="8"/>
  <c r="BU25" i="8"/>
  <c r="Q15" i="8" s="1"/>
  <c r="BS25" i="8"/>
  <c r="O15" i="8" s="1"/>
  <c r="BQ25" i="8"/>
  <c r="M15" i="8" s="1"/>
  <c r="BO25" i="8"/>
  <c r="BM25" i="8"/>
  <c r="L15" i="8" s="1"/>
  <c r="BK25" i="8"/>
  <c r="J15" i="8" s="1"/>
  <c r="BI25" i="8"/>
  <c r="H15" i="8" s="1"/>
  <c r="BG25" i="8"/>
  <c r="BE25" i="8"/>
  <c r="G15" i="8" s="1"/>
  <c r="BC25" i="8"/>
  <c r="E15" i="8" s="1"/>
  <c r="DH24" i="8"/>
  <c r="AQ14" i="8" s="1"/>
  <c r="DF24" i="8"/>
  <c r="DD24" i="8"/>
  <c r="AO14" i="8" s="1"/>
  <c r="DB24" i="8"/>
  <c r="AM14" i="8" s="1"/>
  <c r="CZ24" i="8"/>
  <c r="AK14" i="8" s="1"/>
  <c r="CX24" i="8"/>
  <c r="CV24" i="8"/>
  <c r="CR24" i="8"/>
  <c r="AF14" i="8" s="1"/>
  <c r="CP24" i="8"/>
  <c r="AD14" i="8" s="1"/>
  <c r="CN24" i="8"/>
  <c r="AJ14" i="8" s="1"/>
  <c r="CL24" i="8"/>
  <c r="AB14" i="8" s="1"/>
  <c r="CJ24" i="8"/>
  <c r="Z14" i="8" s="1"/>
  <c r="CH24" i="8"/>
  <c r="CF24" i="8"/>
  <c r="CB24" i="8"/>
  <c r="U14" i="8" s="1"/>
  <c r="BZ24" i="8"/>
  <c r="S14" i="8" s="1"/>
  <c r="BX24" i="8"/>
  <c r="BV24" i="8"/>
  <c r="R14" i="8" s="1"/>
  <c r="BT24" i="8"/>
  <c r="P14" i="8" s="1"/>
  <c r="BR24" i="8"/>
  <c r="N14" i="8" s="1"/>
  <c r="BP24" i="8"/>
  <c r="BN24" i="8"/>
  <c r="BL24" i="8"/>
  <c r="K14" i="8" s="1"/>
  <c r="BJ24" i="8"/>
  <c r="I14" i="8" s="1"/>
  <c r="BH24" i="8"/>
  <c r="BF24" i="8"/>
  <c r="BD24" i="8"/>
  <c r="F14" i="8" s="1"/>
  <c r="BB24" i="8"/>
  <c r="D14" i="8" s="1"/>
  <c r="DG23" i="8"/>
  <c r="DE23" i="8"/>
  <c r="AP13" i="8" s="1"/>
  <c r="DC23" i="8"/>
  <c r="AN13" i="8" s="1"/>
  <c r="DA23" i="8"/>
  <c r="AL13" i="8" s="1"/>
  <c r="CY23" i="8"/>
  <c r="CW23" i="8"/>
  <c r="CS23" i="8"/>
  <c r="AG13" i="8" s="1"/>
  <c r="CQ23" i="8"/>
  <c r="CO23" i="8"/>
  <c r="CM23" i="8"/>
  <c r="AC13" i="8" s="1"/>
  <c r="CK23" i="8"/>
  <c r="AA13" i="8" s="1"/>
  <c r="CI23" i="8"/>
  <c r="Y13" i="8" s="1"/>
  <c r="CG23" i="8"/>
  <c r="CE23" i="8"/>
  <c r="CA23" i="8"/>
  <c r="T13" i="8" s="1"/>
  <c r="BY23" i="8"/>
  <c r="BW23" i="8"/>
  <c r="BU23" i="8"/>
  <c r="Q13" i="8" s="1"/>
  <c r="BS23" i="8"/>
  <c r="O13" i="8" s="1"/>
  <c r="BQ23" i="8"/>
  <c r="BO23" i="8"/>
  <c r="BM23" i="8"/>
  <c r="L13" i="8" s="1"/>
  <c r="BK23" i="8"/>
  <c r="J13" i="8" s="1"/>
  <c r="BI23" i="8"/>
  <c r="H13" i="8" s="1"/>
  <c r="BG23" i="8"/>
  <c r="BE23" i="8"/>
  <c r="G13" i="8" s="1"/>
  <c r="BC23" i="8"/>
  <c r="E13" i="8" s="1"/>
  <c r="DH22" i="8"/>
  <c r="AQ12" i="8" s="1"/>
  <c r="DF22" i="8"/>
  <c r="DD22" i="8"/>
  <c r="AO12" i="8" s="1"/>
  <c r="DB22" i="8"/>
  <c r="AM12" i="8" s="1"/>
  <c r="CZ22" i="8"/>
  <c r="CX22" i="8"/>
  <c r="CV22" i="8"/>
  <c r="CR22" i="8"/>
  <c r="AF12" i="8" s="1"/>
  <c r="CP22" i="8"/>
  <c r="AD12" i="8" s="1"/>
  <c r="CN22" i="8"/>
  <c r="AJ12" i="8" s="1"/>
  <c r="CL22" i="8"/>
  <c r="CJ22" i="8"/>
  <c r="Z12" i="8" s="1"/>
  <c r="CH22" i="8"/>
  <c r="CF22" i="8"/>
  <c r="CB22" i="8"/>
  <c r="U12" i="8" s="1"/>
  <c r="BZ22" i="8"/>
  <c r="S12" i="8" s="1"/>
  <c r="BX22" i="8"/>
  <c r="BV22" i="8"/>
  <c r="R12" i="8" s="1"/>
  <c r="BT22" i="8"/>
  <c r="BR22" i="8"/>
  <c r="N12" i="8" s="1"/>
  <c r="BP22" i="8"/>
  <c r="BN22" i="8"/>
  <c r="BL22" i="8"/>
  <c r="K12" i="8" s="1"/>
  <c r="BJ22" i="8"/>
  <c r="I12" i="8" s="1"/>
  <c r="BH22" i="8"/>
  <c r="BF22" i="8"/>
  <c r="BD22" i="8"/>
  <c r="F12" i="8" s="1"/>
  <c r="BB22" i="8"/>
  <c r="D12" i="8" s="1"/>
  <c r="BA47" i="8"/>
  <c r="C37" i="8" s="1"/>
  <c r="BA45" i="8"/>
  <c r="C35" i="8" s="1"/>
  <c r="BA43" i="8"/>
  <c r="C33" i="8" s="1"/>
  <c r="BA41" i="8"/>
  <c r="C31" i="8" s="1"/>
  <c r="BA38" i="8"/>
  <c r="C28" i="8" s="1"/>
  <c r="BA36" i="8"/>
  <c r="C26" i="8" s="1"/>
  <c r="BA34" i="8"/>
  <c r="C24" i="8" s="1"/>
  <c r="BA32" i="8"/>
  <c r="C22" i="8" s="1"/>
  <c r="BA30" i="8"/>
  <c r="C20" i="8" s="1"/>
  <c r="BA28" i="8"/>
  <c r="C18" i="8" s="1"/>
  <c r="BA26" i="8"/>
  <c r="C16" i="8" s="1"/>
  <c r="BA24" i="8"/>
  <c r="C14" i="8" s="1"/>
  <c r="BA22" i="8"/>
  <c r="C12" i="8" s="1"/>
  <c r="DH48" i="8"/>
  <c r="AQ38" i="8" s="1"/>
  <c r="CR48" i="8"/>
  <c r="AF38" i="8" s="1"/>
  <c r="CB48" i="8"/>
  <c r="U38" i="8" s="1"/>
  <c r="BL48" i="8"/>
  <c r="K38" i="8" s="1"/>
  <c r="DC47" i="8"/>
  <c r="AN37" i="8" s="1"/>
  <c r="CM47" i="8"/>
  <c r="AC37" i="8" s="1"/>
  <c r="BW47" i="8"/>
  <c r="BG47" i="8"/>
  <c r="CX46" i="8"/>
  <c r="CH46" i="8"/>
  <c r="X36" i="8" s="1"/>
  <c r="BR46" i="8"/>
  <c r="N36" i="8" s="1"/>
  <c r="BE46" i="8"/>
  <c r="G36" i="8" s="1"/>
  <c r="DD45" i="8"/>
  <c r="AO35" i="8" s="1"/>
  <c r="CV45" i="8"/>
  <c r="CN45" i="8"/>
  <c r="AJ35" i="8" s="1"/>
  <c r="CF45" i="8"/>
  <c r="BX45" i="8"/>
  <c r="BP45" i="8"/>
  <c r="BH45" i="8"/>
  <c r="DG44" i="8"/>
  <c r="CY44" i="8"/>
  <c r="CQ44" i="8"/>
  <c r="AE34" i="8" s="1"/>
  <c r="CI44" i="8"/>
  <c r="Y34" i="8" s="1"/>
  <c r="CA44" i="8"/>
  <c r="T34" i="8" s="1"/>
  <c r="BS44" i="8"/>
  <c r="O34" i="8" s="1"/>
  <c r="BK44" i="8"/>
  <c r="J34" i="8" s="1"/>
  <c r="BC44" i="8"/>
  <c r="E34" i="8" s="1"/>
  <c r="DB43" i="8"/>
  <c r="AM33" i="8" s="1"/>
  <c r="CT43" i="8"/>
  <c r="AH33" i="8" s="1"/>
  <c r="CL43" i="8"/>
  <c r="AB33" i="8" s="1"/>
  <c r="W33" i="8"/>
  <c r="BV43" i="8"/>
  <c r="R33" i="8" s="1"/>
  <c r="BN43" i="8"/>
  <c r="BF43" i="8"/>
  <c r="DE42" i="8"/>
  <c r="AP32" i="8" s="1"/>
  <c r="CW42" i="8"/>
  <c r="CO42" i="8"/>
  <c r="CG42" i="8"/>
  <c r="BY42" i="8"/>
  <c r="BQ42" i="8"/>
  <c r="M32" i="8" s="1"/>
  <c r="BI42" i="8"/>
  <c r="H32" i="8" s="1"/>
  <c r="DH41" i="8"/>
  <c r="AQ31" i="8" s="1"/>
  <c r="CZ41" i="8"/>
  <c r="AK31" i="8" s="1"/>
  <c r="CT41" i="8"/>
  <c r="CP41" i="8"/>
  <c r="AD31" i="8" s="1"/>
  <c r="CL41" i="8"/>
  <c r="AB31" i="8" s="1"/>
  <c r="CH41" i="8"/>
  <c r="X31" i="8" s="1"/>
  <c r="BZ41" i="8"/>
  <c r="S31" i="8" s="1"/>
  <c r="BV41" i="8"/>
  <c r="R31" i="8" s="1"/>
  <c r="BR41" i="8"/>
  <c r="N31" i="8" s="1"/>
  <c r="BN41" i="8"/>
  <c r="BJ41" i="8"/>
  <c r="I31" i="8" s="1"/>
  <c r="BF41" i="8"/>
  <c r="BB41" i="8"/>
  <c r="D31" i="8" s="1"/>
  <c r="DE39" i="8"/>
  <c r="AP29" i="8" s="1"/>
  <c r="DA39" i="8"/>
  <c r="AL29" i="8" s="1"/>
  <c r="CW39" i="8"/>
  <c r="CS39" i="8"/>
  <c r="AG29" i="8" s="1"/>
  <c r="CO39" i="8"/>
  <c r="CK39" i="8"/>
  <c r="AA29" i="8" s="1"/>
  <c r="CG39" i="8"/>
  <c r="BY39" i="8"/>
  <c r="BU39" i="8"/>
  <c r="Q29" i="8" s="1"/>
  <c r="BQ39" i="8"/>
  <c r="M29" i="8" s="1"/>
  <c r="BM39" i="8"/>
  <c r="L29" i="8" s="1"/>
  <c r="BI39" i="8"/>
  <c r="H29" i="8" s="1"/>
  <c r="BE39" i="8"/>
  <c r="G29" i="8" s="1"/>
  <c r="DH38" i="8"/>
  <c r="AQ28" i="8" s="1"/>
  <c r="DD38" i="8"/>
  <c r="AO28" i="8" s="1"/>
  <c r="CZ38" i="8"/>
  <c r="AK28" i="8" s="1"/>
  <c r="CV38" i="8"/>
  <c r="CR38" i="8"/>
  <c r="AF28" i="8" s="1"/>
  <c r="CN38" i="8"/>
  <c r="AJ28" i="8" s="1"/>
  <c r="CJ38" i="8"/>
  <c r="Z28" i="8" s="1"/>
  <c r="CF38" i="8"/>
  <c r="CB38" i="8"/>
  <c r="U28" i="8" s="1"/>
  <c r="BX38" i="8"/>
  <c r="BT38" i="8"/>
  <c r="P28" i="8" s="1"/>
  <c r="BP38" i="8"/>
  <c r="BL38" i="8"/>
  <c r="K28" i="8" s="1"/>
  <c r="BH38" i="8"/>
  <c r="BD38" i="8"/>
  <c r="F28" i="8" s="1"/>
  <c r="DG37" i="8"/>
  <c r="DC37" i="8"/>
  <c r="AN27" i="8" s="1"/>
  <c r="CY37" i="8"/>
  <c r="CU37" i="8"/>
  <c r="AI27" i="8" s="1"/>
  <c r="CQ37" i="8"/>
  <c r="AE27" i="8" s="1"/>
  <c r="CM37" i="8"/>
  <c r="AC27" i="8" s="1"/>
  <c r="CI37" i="8"/>
  <c r="Y27" i="8" s="1"/>
  <c r="CE37" i="8"/>
  <c r="CA37" i="8"/>
  <c r="T27" i="8" s="1"/>
  <c r="BW37" i="8"/>
  <c r="BS37" i="8"/>
  <c r="O27" i="8" s="1"/>
  <c r="BO37" i="8"/>
  <c r="BK37" i="8"/>
  <c r="J27" i="8" s="1"/>
  <c r="BG37" i="8"/>
  <c r="BC37" i="8"/>
  <c r="E27" i="8" s="1"/>
  <c r="DF36" i="8"/>
  <c r="DB36" i="8"/>
  <c r="AM26" i="8" s="1"/>
  <c r="CX36" i="8"/>
  <c r="CT36" i="8"/>
  <c r="AH26" i="8" s="1"/>
  <c r="CP36" i="8"/>
  <c r="AD26" i="8" s="1"/>
  <c r="CL36" i="8"/>
  <c r="AB26" i="8" s="1"/>
  <c r="CH36" i="8"/>
  <c r="X26" i="8" s="1"/>
  <c r="BZ36" i="8"/>
  <c r="S26" i="8" s="1"/>
  <c r="BV36" i="8"/>
  <c r="R26" i="8" s="1"/>
  <c r="BR36" i="8"/>
  <c r="N26" i="8" s="1"/>
  <c r="BN36" i="8"/>
  <c r="BJ36" i="8"/>
  <c r="I26" i="8" s="1"/>
  <c r="BF36" i="8"/>
  <c r="BB36" i="8"/>
  <c r="D26" i="8" s="1"/>
  <c r="DE35" i="8"/>
  <c r="AP25" i="8" s="1"/>
  <c r="DA35" i="8"/>
  <c r="AL25" i="8" s="1"/>
  <c r="CW35" i="8"/>
  <c r="CS35" i="8"/>
  <c r="AG25" i="8" s="1"/>
  <c r="CO35" i="8"/>
  <c r="CK35" i="8"/>
  <c r="AA25" i="8" s="1"/>
  <c r="CG35" i="8"/>
  <c r="V25" i="8"/>
  <c r="BY35" i="8"/>
  <c r="BU35" i="8"/>
  <c r="Q25" i="8" s="1"/>
  <c r="BQ35" i="8"/>
  <c r="M25" i="8" s="1"/>
  <c r="BM35" i="8"/>
  <c r="L25" i="8" s="1"/>
  <c r="BI35" i="8"/>
  <c r="H25" i="8" s="1"/>
  <c r="BE35" i="8"/>
  <c r="G25" i="8" s="1"/>
  <c r="DH34" i="8"/>
  <c r="AQ24" i="8" s="1"/>
  <c r="DD34" i="8"/>
  <c r="AO24" i="8" s="1"/>
  <c r="CZ34" i="8"/>
  <c r="AK24" i="8" s="1"/>
  <c r="CV34" i="8"/>
  <c r="CR34" i="8"/>
  <c r="AF24" i="8" s="1"/>
  <c r="CN34" i="8"/>
  <c r="AJ24" i="8" s="1"/>
  <c r="CJ34" i="8"/>
  <c r="Z24" i="8" s="1"/>
  <c r="CF34" i="8"/>
  <c r="CB34" i="8"/>
  <c r="U24" i="8" s="1"/>
  <c r="BX34" i="8"/>
  <c r="BT34" i="8"/>
  <c r="P24" i="8" s="1"/>
  <c r="BP34" i="8"/>
  <c r="BL34" i="8"/>
  <c r="K24" i="8" s="1"/>
  <c r="BH34" i="8"/>
  <c r="BD34" i="8"/>
  <c r="F24" i="8" s="1"/>
  <c r="DG33" i="8"/>
  <c r="DC33" i="8"/>
  <c r="AN23" i="8" s="1"/>
  <c r="CY33" i="8"/>
  <c r="CU33" i="8"/>
  <c r="AI23" i="8" s="1"/>
  <c r="CQ33" i="8"/>
  <c r="AE23" i="8" s="1"/>
  <c r="CM33" i="8"/>
  <c r="AC23" i="8" s="1"/>
  <c r="CI33" i="8"/>
  <c r="Y23" i="8" s="1"/>
  <c r="CE33" i="8"/>
  <c r="CA33" i="8"/>
  <c r="T23" i="8" s="1"/>
  <c r="BW33" i="8"/>
  <c r="BS33" i="8"/>
  <c r="O23" i="8" s="1"/>
  <c r="BO33" i="8"/>
  <c r="BK33" i="8"/>
  <c r="J23" i="8" s="1"/>
  <c r="BG33" i="8"/>
  <c r="BC33" i="8"/>
  <c r="E23" i="8" s="1"/>
  <c r="DF32" i="8"/>
  <c r="DB32" i="8"/>
  <c r="AM22" i="8" s="1"/>
  <c r="CX32" i="8"/>
  <c r="CT32" i="8"/>
  <c r="AH22" i="8" s="1"/>
  <c r="CP32" i="8"/>
  <c r="AD22" i="8" s="1"/>
  <c r="CL32" i="8"/>
  <c r="AB22" i="8" s="1"/>
  <c r="CH32" i="8"/>
  <c r="X22" i="8" s="1"/>
  <c r="W22" i="8"/>
  <c r="BZ32" i="8"/>
  <c r="S22" i="8" s="1"/>
  <c r="BV32" i="8"/>
  <c r="R22" i="8" s="1"/>
  <c r="BR32" i="8"/>
  <c r="N22" i="8" s="1"/>
  <c r="BN32" i="8"/>
  <c r="BJ32" i="8"/>
  <c r="I22" i="8" s="1"/>
  <c r="BG32" i="8"/>
  <c r="BE32" i="8"/>
  <c r="G22" i="8" s="1"/>
  <c r="BC32" i="8"/>
  <c r="E22" i="8" s="1"/>
  <c r="DH31" i="8"/>
  <c r="AQ21" i="8" s="1"/>
  <c r="DF31" i="8"/>
  <c r="DD31" i="8"/>
  <c r="AO21" i="8" s="1"/>
  <c r="DB31" i="8"/>
  <c r="AM21" i="8" s="1"/>
  <c r="CZ31" i="8"/>
  <c r="AK21" i="8" s="1"/>
  <c r="CX31" i="8"/>
  <c r="CV31" i="8"/>
  <c r="CT31" i="8"/>
  <c r="AH21" i="8" s="1"/>
  <c r="CR31" i="8"/>
  <c r="AF21" i="8" s="1"/>
  <c r="CP31" i="8"/>
  <c r="AD21" i="8" s="1"/>
  <c r="CN31" i="8"/>
  <c r="AJ21" i="8" s="1"/>
  <c r="CL31" i="8"/>
  <c r="AB21" i="8" s="1"/>
  <c r="CJ31" i="8"/>
  <c r="CH31" i="8"/>
  <c r="X21" i="8" s="1"/>
  <c r="CF31" i="8"/>
  <c r="W21" i="8"/>
  <c r="CB31" i="8"/>
  <c r="U21" i="8" s="1"/>
  <c r="BZ31" i="8"/>
  <c r="S21" i="8" s="1"/>
  <c r="BX31" i="8"/>
  <c r="BV31" i="8"/>
  <c r="R21" i="8" s="1"/>
  <c r="BT31" i="8"/>
  <c r="P21" i="8" s="1"/>
  <c r="BR31" i="8"/>
  <c r="N21" i="8" s="1"/>
  <c r="BP31" i="8"/>
  <c r="BN31" i="8"/>
  <c r="BL31" i="8"/>
  <c r="K21" i="8" s="1"/>
  <c r="BJ31" i="8"/>
  <c r="I21" i="8" s="1"/>
  <c r="BF31" i="8"/>
  <c r="BB31" i="8"/>
  <c r="D21" i="8" s="1"/>
  <c r="DE30" i="8"/>
  <c r="AP20" i="8" s="1"/>
  <c r="DA30" i="8"/>
  <c r="AL20" i="8" s="1"/>
  <c r="CW30" i="8"/>
  <c r="CS30" i="8"/>
  <c r="AG20" i="8" s="1"/>
  <c r="CO30" i="8"/>
  <c r="CK30" i="8"/>
  <c r="AA20" i="8" s="1"/>
  <c r="CG30" i="8"/>
  <c r="V20" i="8"/>
  <c r="BY30" i="8"/>
  <c r="BU30" i="8"/>
  <c r="Q20" i="8" s="1"/>
  <c r="BQ30" i="8"/>
  <c r="M20" i="8" s="1"/>
  <c r="BM30" i="8"/>
  <c r="L20" i="8" s="1"/>
  <c r="BI30" i="8"/>
  <c r="H20" i="8" s="1"/>
  <c r="BE30" i="8"/>
  <c r="G20" i="8" s="1"/>
  <c r="DH29" i="8"/>
  <c r="AQ19" i="8" s="1"/>
  <c r="DD29" i="8"/>
  <c r="AO19" i="8" s="1"/>
  <c r="CZ29" i="8"/>
  <c r="AK19" i="8" s="1"/>
  <c r="CV29" i="8"/>
  <c r="CR29" i="8"/>
  <c r="AF19" i="8" s="1"/>
  <c r="CN29" i="8"/>
  <c r="AJ19" i="8" s="1"/>
  <c r="CJ29" i="8"/>
  <c r="Z19" i="8" s="1"/>
  <c r="CF29" i="8"/>
  <c r="CB29" i="8"/>
  <c r="U19" i="8" s="1"/>
  <c r="BX29" i="8"/>
  <c r="BT29" i="8"/>
  <c r="P19" i="8" s="1"/>
  <c r="BP29" i="8"/>
  <c r="BL29" i="8"/>
  <c r="K19" i="8" s="1"/>
  <c r="BH29" i="8"/>
  <c r="BD29" i="8"/>
  <c r="F19" i="8" s="1"/>
  <c r="DG28" i="8"/>
  <c r="DC28" i="8"/>
  <c r="AN18" i="8" s="1"/>
  <c r="CY28" i="8"/>
  <c r="CU28" i="8"/>
  <c r="AI18" i="8" s="1"/>
  <c r="CQ28" i="8"/>
  <c r="AE18" i="8" s="1"/>
  <c r="CM28" i="8"/>
  <c r="AC18" i="8" s="1"/>
  <c r="CI28" i="8"/>
  <c r="Y18" i="8" s="1"/>
  <c r="CE28" i="8"/>
  <c r="CA28" i="8"/>
  <c r="T18" i="8" s="1"/>
  <c r="BW28" i="8"/>
  <c r="BS28" i="8"/>
  <c r="O18" i="8" s="1"/>
  <c r="BO28" i="8"/>
  <c r="BK28" i="8"/>
  <c r="J18" i="8" s="1"/>
  <c r="BG28" i="8"/>
  <c r="BC28" i="8"/>
  <c r="E18" i="8" s="1"/>
  <c r="DF27" i="8"/>
  <c r="DB27" i="8"/>
  <c r="AM17" i="8" s="1"/>
  <c r="CX27" i="8"/>
  <c r="AH17" i="8"/>
  <c r="CP27" i="8"/>
  <c r="AD17" i="8" s="1"/>
  <c r="CL27" i="8"/>
  <c r="AB17" i="8" s="1"/>
  <c r="CH27" i="8"/>
  <c r="X17" i="8" s="1"/>
  <c r="W17" i="8"/>
  <c r="BZ27" i="8"/>
  <c r="S17" i="8" s="1"/>
  <c r="BV27" i="8"/>
  <c r="R17" i="8" s="1"/>
  <c r="BR27" i="8"/>
  <c r="N17" i="8" s="1"/>
  <c r="BN27" i="8"/>
  <c r="BJ27" i="8"/>
  <c r="I17" i="8" s="1"/>
  <c r="BF27" i="8"/>
  <c r="BB27" i="8"/>
  <c r="D17" i="8" s="1"/>
  <c r="DE26" i="8"/>
  <c r="AP16" i="8" s="1"/>
  <c r="DA26" i="8"/>
  <c r="AL16" i="8" s="1"/>
  <c r="CW26" i="8"/>
  <c r="CS26" i="8"/>
  <c r="AG16" i="8" s="1"/>
  <c r="CO26" i="8"/>
  <c r="CK26" i="8"/>
  <c r="AA16" i="8" s="1"/>
  <c r="CG26" i="8"/>
  <c r="V16" i="8"/>
  <c r="BY26" i="8"/>
  <c r="BU26" i="8"/>
  <c r="Q16" i="8" s="1"/>
  <c r="BQ26" i="8"/>
  <c r="M16" i="8" s="1"/>
  <c r="BM26" i="8"/>
  <c r="L16" i="8" s="1"/>
  <c r="BI26" i="8"/>
  <c r="H16" i="8" s="1"/>
  <c r="BE26" i="8"/>
  <c r="G16" i="8" s="1"/>
  <c r="DH25" i="8"/>
  <c r="AQ15" i="8" s="1"/>
  <c r="DD25" i="8"/>
  <c r="AO15" i="8" s="1"/>
  <c r="CZ25" i="8"/>
  <c r="AK15" i="8" s="1"/>
  <c r="CV25" i="8"/>
  <c r="CR25" i="8"/>
  <c r="AF15" i="8" s="1"/>
  <c r="CN25" i="8"/>
  <c r="AJ15" i="8" s="1"/>
  <c r="CJ25" i="8"/>
  <c r="Z15" i="8" s="1"/>
  <c r="CF25" i="8"/>
  <c r="CB25" i="8"/>
  <c r="U15" i="8" s="1"/>
  <c r="BX25" i="8"/>
  <c r="BT25" i="8"/>
  <c r="P15" i="8" s="1"/>
  <c r="BP25" i="8"/>
  <c r="BL25" i="8"/>
  <c r="K15" i="8" s="1"/>
  <c r="BH25" i="8"/>
  <c r="BD25" i="8"/>
  <c r="F15" i="8" s="1"/>
  <c r="DG24" i="8"/>
  <c r="DC24" i="8"/>
  <c r="AN14" i="8" s="1"/>
  <c r="CY24" i="8"/>
  <c r="AI14" i="8"/>
  <c r="CQ24" i="8"/>
  <c r="AE14" i="8" s="1"/>
  <c r="CM24" i="8"/>
  <c r="AC14" i="8" s="1"/>
  <c r="CI24" i="8"/>
  <c r="Y14" i="8" s="1"/>
  <c r="CE24" i="8"/>
  <c r="CA24" i="8"/>
  <c r="T14" i="8" s="1"/>
  <c r="BW24" i="8"/>
  <c r="BS24" i="8"/>
  <c r="O14" i="8" s="1"/>
  <c r="BO24" i="8"/>
  <c r="BK24" i="8"/>
  <c r="J14" i="8" s="1"/>
  <c r="BG24" i="8"/>
  <c r="BC24" i="8"/>
  <c r="E14" i="8" s="1"/>
  <c r="DF23" i="8"/>
  <c r="DB23" i="8"/>
  <c r="AM13" i="8" s="1"/>
  <c r="CX23" i="8"/>
  <c r="AH13" i="8"/>
  <c r="CP23" i="8"/>
  <c r="AD13" i="8" s="1"/>
  <c r="CL23" i="8"/>
  <c r="AB13" i="8" s="1"/>
  <c r="CH23" i="8"/>
  <c r="BZ23" i="8"/>
  <c r="S13" i="8" s="1"/>
  <c r="BV23" i="8"/>
  <c r="R13" i="8" s="1"/>
  <c r="BR23" i="8"/>
  <c r="N13" i="8" s="1"/>
  <c r="BN23" i="8"/>
  <c r="BJ23" i="8"/>
  <c r="I13" i="8" s="1"/>
  <c r="BF23" i="8"/>
  <c r="BB23" i="8"/>
  <c r="D13" i="8" s="1"/>
  <c r="DE22" i="8"/>
  <c r="AP12" i="8" s="1"/>
  <c r="DA22" i="8"/>
  <c r="AL12" i="8" s="1"/>
  <c r="CW22" i="8"/>
  <c r="CS22" i="8"/>
  <c r="AG12" i="8" s="1"/>
  <c r="CO22" i="8"/>
  <c r="CK22" i="8"/>
  <c r="AA12" i="8" s="1"/>
  <c r="CG22" i="8"/>
  <c r="BY22" i="8"/>
  <c r="BU22" i="8"/>
  <c r="Q12" i="8" s="1"/>
  <c r="BQ22" i="8"/>
  <c r="BM22" i="8"/>
  <c r="L12" i="8" s="1"/>
  <c r="BI22" i="8"/>
  <c r="H12" i="8" s="1"/>
  <c r="BE22" i="8"/>
  <c r="G12" i="8" s="1"/>
  <c r="BA48" i="8"/>
  <c r="C38" i="8" s="1"/>
  <c r="BA44" i="8"/>
  <c r="C34" i="8" s="1"/>
  <c r="BA39" i="8"/>
  <c r="C29" i="8" s="1"/>
  <c r="BA35" i="8"/>
  <c r="C25" i="8" s="1"/>
  <c r="BA31" i="8"/>
  <c r="C21" i="8" s="1"/>
  <c r="BA27" i="8"/>
  <c r="C17" i="8" s="1"/>
  <c r="BA23" i="8"/>
  <c r="C13" i="8" s="1"/>
  <c r="BH31" i="8"/>
  <c r="BD31" i="8"/>
  <c r="F21" i="8" s="1"/>
  <c r="DG30" i="8"/>
  <c r="DC30" i="8"/>
  <c r="AN20" i="8" s="1"/>
  <c r="CY30" i="8"/>
  <c r="CU30" i="8"/>
  <c r="AI20" i="8" s="1"/>
  <c r="CQ30" i="8"/>
  <c r="AE20" i="8" s="1"/>
  <c r="CM30" i="8"/>
  <c r="AC20" i="8" s="1"/>
  <c r="CI30" i="8"/>
  <c r="Y20" i="8" s="1"/>
  <c r="CE30" i="8"/>
  <c r="CA30" i="8"/>
  <c r="T20" i="8" s="1"/>
  <c r="BW30" i="8"/>
  <c r="BS30" i="8"/>
  <c r="O20" i="8" s="1"/>
  <c r="BO30" i="8"/>
  <c r="BK30" i="8"/>
  <c r="J20" i="8" s="1"/>
  <c r="BG30" i="8"/>
  <c r="BC30" i="8"/>
  <c r="DF29" i="8"/>
  <c r="DB29" i="8"/>
  <c r="AM19" i="8" s="1"/>
  <c r="CX29" i="8"/>
  <c r="CT29" i="8"/>
  <c r="AH19" i="8" s="1"/>
  <c r="CP29" i="8"/>
  <c r="AD19" i="8" s="1"/>
  <c r="CL29" i="8"/>
  <c r="AB19" i="8" s="1"/>
  <c r="CH29" i="8"/>
  <c r="X19" i="8" s="1"/>
  <c r="W19" i="8"/>
  <c r="BZ29" i="8"/>
  <c r="S19" i="8" s="1"/>
  <c r="BV29" i="8"/>
  <c r="R19" i="8" s="1"/>
  <c r="BR29" i="8"/>
  <c r="N19" i="8" s="1"/>
  <c r="BN29" i="8"/>
  <c r="BJ29" i="8"/>
  <c r="I19" i="8" s="1"/>
  <c r="BF29" i="8"/>
  <c r="BB29" i="8"/>
  <c r="D19" i="8" s="1"/>
  <c r="DE28" i="8"/>
  <c r="AP18" i="8" s="1"/>
  <c r="DA28" i="8"/>
  <c r="AL18" i="8" s="1"/>
  <c r="CW28" i="8"/>
  <c r="CS28" i="8"/>
  <c r="AG18" i="8" s="1"/>
  <c r="CO28" i="8"/>
  <c r="CK28" i="8"/>
  <c r="AA18" i="8" s="1"/>
  <c r="CG28" i="8"/>
  <c r="BY28" i="8"/>
  <c r="BU28" i="8"/>
  <c r="Q18" i="8" s="1"/>
  <c r="BQ28" i="8"/>
  <c r="M18" i="8" s="1"/>
  <c r="BM28" i="8"/>
  <c r="L18" i="8" s="1"/>
  <c r="BI28" i="8"/>
  <c r="H18" i="8" s="1"/>
  <c r="BE28" i="8"/>
  <c r="G18" i="8" s="1"/>
  <c r="DH27" i="8"/>
  <c r="AQ17" i="8" s="1"/>
  <c r="DD27" i="8"/>
  <c r="AO17" i="8" s="1"/>
  <c r="CZ27" i="8"/>
  <c r="AK17" i="8" s="1"/>
  <c r="CV27" i="8"/>
  <c r="CR27" i="8"/>
  <c r="AF17" i="8" s="1"/>
  <c r="CN27" i="8"/>
  <c r="AJ17" i="8" s="1"/>
  <c r="CJ27" i="8"/>
  <c r="Z17" i="8" s="1"/>
  <c r="CF27" i="8"/>
  <c r="CB27" i="8"/>
  <c r="U17" i="8" s="1"/>
  <c r="BX27" i="8"/>
  <c r="BT27" i="8"/>
  <c r="P17" i="8" s="1"/>
  <c r="BP27" i="8"/>
  <c r="BL27" i="8"/>
  <c r="K17" i="8" s="1"/>
  <c r="BH27" i="8"/>
  <c r="BD27" i="8"/>
  <c r="F17" i="8" s="1"/>
  <c r="DG26" i="8"/>
  <c r="DC26" i="8"/>
  <c r="AN16" i="8" s="1"/>
  <c r="CY26" i="8"/>
  <c r="CQ26" i="8"/>
  <c r="AE16" i="8" s="1"/>
  <c r="CM26" i="8"/>
  <c r="AC16" i="8" s="1"/>
  <c r="CI26" i="8"/>
  <c r="Y16" i="8" s="1"/>
  <c r="CE26" i="8"/>
  <c r="CA26" i="8"/>
  <c r="T16" i="8" s="1"/>
  <c r="BW26" i="8"/>
  <c r="BS26" i="8"/>
  <c r="O16" i="8" s="1"/>
  <c r="BO26" i="8"/>
  <c r="BK26" i="8"/>
  <c r="J16" i="8" s="1"/>
  <c r="BG26" i="8"/>
  <c r="BC26" i="8"/>
  <c r="E16" i="8" s="1"/>
  <c r="DF25" i="8"/>
  <c r="DB25" i="8"/>
  <c r="AM15" i="8" s="1"/>
  <c r="CX25" i="8"/>
  <c r="AH15" i="8"/>
  <c r="CP25" i="8"/>
  <c r="AD15" i="8" s="1"/>
  <c r="CL25" i="8"/>
  <c r="AB15" i="8" s="1"/>
  <c r="CH25" i="8"/>
  <c r="X15" i="8" s="1"/>
  <c r="W15" i="8"/>
  <c r="BZ25" i="8"/>
  <c r="S15" i="8" s="1"/>
  <c r="BV25" i="8"/>
  <c r="R15" i="8" s="1"/>
  <c r="BR25" i="8"/>
  <c r="N15" i="8" s="1"/>
  <c r="BN25" i="8"/>
  <c r="BJ25" i="8"/>
  <c r="I15" i="8" s="1"/>
  <c r="BF25" i="8"/>
  <c r="BB25" i="8"/>
  <c r="D15" i="8" s="1"/>
  <c r="DE24" i="8"/>
  <c r="AP14" i="8" s="1"/>
  <c r="DA24" i="8"/>
  <c r="AL14" i="8" s="1"/>
  <c r="CW24" i="8"/>
  <c r="CS24" i="8"/>
  <c r="AG14" i="8" s="1"/>
  <c r="CO24" i="8"/>
  <c r="CK24" i="8"/>
  <c r="AA14" i="8" s="1"/>
  <c r="CG24" i="8"/>
  <c r="V14" i="8"/>
  <c r="BY24" i="8"/>
  <c r="BU24" i="8"/>
  <c r="Q14" i="8" s="1"/>
  <c r="BQ24" i="8"/>
  <c r="M14" i="8" s="1"/>
  <c r="BM24" i="8"/>
  <c r="L14" i="8" s="1"/>
  <c r="BI24" i="8"/>
  <c r="H14" i="8" s="1"/>
  <c r="BE24" i="8"/>
  <c r="G14" i="8" s="1"/>
  <c r="DH23" i="8"/>
  <c r="AQ13" i="8" s="1"/>
  <c r="DD23" i="8"/>
  <c r="AO13" i="8" s="1"/>
  <c r="CZ23" i="8"/>
  <c r="CV23" i="8"/>
  <c r="CR23" i="8"/>
  <c r="AF13" i="8" s="1"/>
  <c r="CN23" i="8"/>
  <c r="AJ13" i="8" s="1"/>
  <c r="CJ23" i="8"/>
  <c r="Z13" i="8" s="1"/>
  <c r="CF23" i="8"/>
  <c r="CB23" i="8"/>
  <c r="U13" i="8" s="1"/>
  <c r="BX23" i="8"/>
  <c r="BT23" i="8"/>
  <c r="P13" i="8" s="1"/>
  <c r="BP23" i="8"/>
  <c r="BL23" i="8"/>
  <c r="K13" i="8" s="1"/>
  <c r="BH23" i="8"/>
  <c r="BD23" i="8"/>
  <c r="F13" i="8" s="1"/>
  <c r="DG22" i="8"/>
  <c r="DC22" i="8"/>
  <c r="AN12" i="8" s="1"/>
  <c r="CY22" i="8"/>
  <c r="CQ22" i="8"/>
  <c r="CM22" i="8"/>
  <c r="AC12" i="8" s="1"/>
  <c r="CI22" i="8"/>
  <c r="Y12" i="8" s="1"/>
  <c r="CE22" i="8"/>
  <c r="CA22" i="8"/>
  <c r="T12" i="8" s="1"/>
  <c r="BW22" i="8"/>
  <c r="BS22" i="8"/>
  <c r="O12" i="8" s="1"/>
  <c r="BO22" i="8"/>
  <c r="BK22" i="8"/>
  <c r="J12" i="8" s="1"/>
  <c r="BG22" i="8"/>
  <c r="BC22" i="8"/>
  <c r="E12" i="8" s="1"/>
  <c r="BA46" i="8"/>
  <c r="C36" i="8" s="1"/>
  <c r="BA42" i="8"/>
  <c r="C32" i="8" s="1"/>
  <c r="BA37" i="8"/>
  <c r="C27" i="8" s="1"/>
  <c r="BA33" i="8"/>
  <c r="C23" i="8" s="1"/>
  <c r="BA29" i="8"/>
  <c r="C19" i="8" s="1"/>
  <c r="BA25" i="8"/>
  <c r="C15" i="8" s="1"/>
  <c r="AD30" i="8"/>
  <c r="DD48" i="7"/>
  <c r="AM38" i="7" s="1"/>
  <c r="DB48" i="7"/>
  <c r="CZ48" i="7"/>
  <c r="CX48" i="7"/>
  <c r="CV48" i="7"/>
  <c r="CT48" i="7"/>
  <c r="CR48" i="7"/>
  <c r="AG38" i="7" s="1"/>
  <c r="CP48" i="7"/>
  <c r="CN48" i="7"/>
  <c r="CL48" i="7"/>
  <c r="AB38" i="7" s="1"/>
  <c r="CJ48" i="7"/>
  <c r="CH48" i="7"/>
  <c r="CF48" i="7"/>
  <c r="CD48" i="7"/>
  <c r="CB48" i="7"/>
  <c r="BX48" i="7"/>
  <c r="BV48" i="7"/>
  <c r="BT48" i="7"/>
  <c r="BR48" i="7"/>
  <c r="Q38" i="7" s="1"/>
  <c r="BP48" i="7"/>
  <c r="BN48" i="7"/>
  <c r="BL48" i="7"/>
  <c r="BJ48" i="7"/>
  <c r="BH48" i="7"/>
  <c r="BF48" i="7"/>
  <c r="BD48" i="7"/>
  <c r="BB48" i="7"/>
  <c r="AZ48" i="7"/>
  <c r="AX48" i="7"/>
  <c r="DC47" i="7"/>
  <c r="DA47" i="7"/>
  <c r="CY47" i="7"/>
  <c r="CW47" i="7"/>
  <c r="CU47" i="7"/>
  <c r="CS47" i="7"/>
  <c r="CQ47" i="7"/>
  <c r="CO47" i="7"/>
  <c r="CM47" i="7"/>
  <c r="CK47" i="7"/>
  <c r="CI47" i="7"/>
  <c r="CG47" i="7"/>
  <c r="CE47" i="7"/>
  <c r="CC47" i="7"/>
  <c r="CA47" i="7"/>
  <c r="BW47" i="7"/>
  <c r="BU47" i="7"/>
  <c r="BS47" i="7"/>
  <c r="BQ47" i="7"/>
  <c r="BO47" i="7"/>
  <c r="BM47" i="7"/>
  <c r="BK47" i="7"/>
  <c r="BI47" i="7"/>
  <c r="BG47" i="7"/>
  <c r="BE47" i="7"/>
  <c r="BC47" i="7"/>
  <c r="BA47" i="7"/>
  <c r="G37" i="7" s="1"/>
  <c r="AY47" i="7"/>
  <c r="DD46" i="7"/>
  <c r="AM36" i="7" s="1"/>
  <c r="DB46" i="7"/>
  <c r="CZ46" i="7"/>
  <c r="CX46" i="7"/>
  <c r="CV46" i="7"/>
  <c r="CT46" i="7"/>
  <c r="CR46" i="7"/>
  <c r="AG36" i="7" s="1"/>
  <c r="CP46" i="7"/>
  <c r="CN46" i="7"/>
  <c r="CL46" i="7"/>
  <c r="AB36" i="7" s="1"/>
  <c r="CJ46" i="7"/>
  <c r="CH46" i="7"/>
  <c r="CF46" i="7"/>
  <c r="CD46" i="7"/>
  <c r="CB46" i="7"/>
  <c r="BX46" i="7"/>
  <c r="BV46" i="7"/>
  <c r="BT46" i="7"/>
  <c r="BR46" i="7"/>
  <c r="Q36" i="7" s="1"/>
  <c r="BP46" i="7"/>
  <c r="BN46" i="7"/>
  <c r="BL46" i="7"/>
  <c r="BJ46" i="7"/>
  <c r="BH46" i="7"/>
  <c r="BF46" i="7"/>
  <c r="DC48" i="7"/>
  <c r="DA48" i="7"/>
  <c r="CY48" i="7"/>
  <c r="CW48" i="7"/>
  <c r="CU48" i="7"/>
  <c r="CS48" i="7"/>
  <c r="CQ48" i="7"/>
  <c r="CO48" i="7"/>
  <c r="CM48" i="7"/>
  <c r="CK48" i="7"/>
  <c r="CI48" i="7"/>
  <c r="CG48" i="7"/>
  <c r="CE48" i="7"/>
  <c r="CC48" i="7"/>
  <c r="CA48" i="7"/>
  <c r="BW48" i="7"/>
  <c r="BU48" i="7"/>
  <c r="BS48" i="7"/>
  <c r="BQ48" i="7"/>
  <c r="BO48" i="7"/>
  <c r="BM48" i="7"/>
  <c r="BK48" i="7"/>
  <c r="BI48" i="7"/>
  <c r="BG48" i="7"/>
  <c r="BE48" i="7"/>
  <c r="BC48" i="7"/>
  <c r="BA48" i="7"/>
  <c r="G38" i="7" s="1"/>
  <c r="AY48" i="7"/>
  <c r="DD47" i="7"/>
  <c r="DB47" i="7"/>
  <c r="CZ47" i="7"/>
  <c r="CX47" i="7"/>
  <c r="CV47" i="7"/>
  <c r="CT47" i="7"/>
  <c r="CR47" i="7"/>
  <c r="AG37" i="7" s="1"/>
  <c r="CP47" i="7"/>
  <c r="CN47" i="7"/>
  <c r="CL47" i="7"/>
  <c r="AB37" i="7" s="1"/>
  <c r="CJ47" i="7"/>
  <c r="CH47" i="7"/>
  <c r="CF47" i="7"/>
  <c r="CD47" i="7"/>
  <c r="CB47" i="7"/>
  <c r="BX47" i="7"/>
  <c r="BV47" i="7"/>
  <c r="BT47" i="7"/>
  <c r="BR47" i="7"/>
  <c r="Q37" i="7" s="1"/>
  <c r="BP47" i="7"/>
  <c r="BN47" i="7"/>
  <c r="BL47" i="7"/>
  <c r="BJ47" i="7"/>
  <c r="BH47" i="7"/>
  <c r="BF47" i="7"/>
  <c r="BD47" i="7"/>
  <c r="BB47" i="7"/>
  <c r="AZ47" i="7"/>
  <c r="AX47" i="7"/>
  <c r="DC46" i="7"/>
  <c r="DA46" i="7"/>
  <c r="CY46" i="7"/>
  <c r="CW46" i="7"/>
  <c r="CU46" i="7"/>
  <c r="CS46" i="7"/>
  <c r="CQ46" i="7"/>
  <c r="CO46" i="7"/>
  <c r="CM46" i="7"/>
  <c r="CK46" i="7"/>
  <c r="CI46" i="7"/>
  <c r="CG46" i="7"/>
  <c r="CE46" i="7"/>
  <c r="CC46" i="7"/>
  <c r="BU46" i="7"/>
  <c r="BQ46" i="7"/>
  <c r="BM46" i="7"/>
  <c r="BI46" i="7"/>
  <c r="BE46" i="7"/>
  <c r="BC46" i="7"/>
  <c r="BA46" i="7"/>
  <c r="G36" i="7" s="1"/>
  <c r="AY46" i="7"/>
  <c r="DD45" i="7"/>
  <c r="AM35" i="7" s="1"/>
  <c r="DB45" i="7"/>
  <c r="CZ45" i="7"/>
  <c r="CX45" i="7"/>
  <c r="CV45" i="7"/>
  <c r="CT45" i="7"/>
  <c r="CR45" i="7"/>
  <c r="AG35" i="7" s="1"/>
  <c r="CP45" i="7"/>
  <c r="CN45" i="7"/>
  <c r="CL45" i="7"/>
  <c r="AB35" i="7" s="1"/>
  <c r="CJ45" i="7"/>
  <c r="CH45" i="7"/>
  <c r="CF45" i="7"/>
  <c r="CD45" i="7"/>
  <c r="CB45" i="7"/>
  <c r="BX45" i="7"/>
  <c r="BV45" i="7"/>
  <c r="BT45" i="7"/>
  <c r="BR45" i="7"/>
  <c r="Q35" i="7" s="1"/>
  <c r="BP45" i="7"/>
  <c r="BN45" i="7"/>
  <c r="BL45" i="7"/>
  <c r="BJ45" i="7"/>
  <c r="BH45" i="7"/>
  <c r="BF45" i="7"/>
  <c r="BD45" i="7"/>
  <c r="BB45" i="7"/>
  <c r="AZ45" i="7"/>
  <c r="AX45" i="7"/>
  <c r="DC44" i="7"/>
  <c r="DA44" i="7"/>
  <c r="CY44" i="7"/>
  <c r="CW44" i="7"/>
  <c r="CU44" i="7"/>
  <c r="CS44" i="7"/>
  <c r="CQ44" i="7"/>
  <c r="CO44" i="7"/>
  <c r="CM44" i="7"/>
  <c r="CK44" i="7"/>
  <c r="CI44" i="7"/>
  <c r="CG44" i="7"/>
  <c r="CE44" i="7"/>
  <c r="CC44" i="7"/>
  <c r="CA44" i="7"/>
  <c r="BW44" i="7"/>
  <c r="BU44" i="7"/>
  <c r="BS44" i="7"/>
  <c r="BQ44" i="7"/>
  <c r="BO44" i="7"/>
  <c r="BM44" i="7"/>
  <c r="BK44" i="7"/>
  <c r="BI44" i="7"/>
  <c r="BG44" i="7"/>
  <c r="BE44" i="7"/>
  <c r="BC44" i="7"/>
  <c r="CA46" i="7"/>
  <c r="BW46" i="7"/>
  <c r="BS46" i="7"/>
  <c r="BO46" i="7"/>
  <c r="BK46" i="7"/>
  <c r="BG46" i="7"/>
  <c r="BD46" i="7"/>
  <c r="BB46" i="7"/>
  <c r="AZ46" i="7"/>
  <c r="AX46" i="7"/>
  <c r="DC45" i="7"/>
  <c r="DA45" i="7"/>
  <c r="CY45" i="7"/>
  <c r="CW45" i="7"/>
  <c r="CU45" i="7"/>
  <c r="CS45" i="7"/>
  <c r="CQ45" i="7"/>
  <c r="CO45" i="7"/>
  <c r="CM45" i="7"/>
  <c r="CK45" i="7"/>
  <c r="CI45" i="7"/>
  <c r="CG45" i="7"/>
  <c r="CE45" i="7"/>
  <c r="CC45" i="7"/>
  <c r="CA45" i="7"/>
  <c r="BW45" i="7"/>
  <c r="BU45" i="7"/>
  <c r="BS45" i="7"/>
  <c r="BQ45" i="7"/>
  <c r="BO45" i="7"/>
  <c r="BM45" i="7"/>
  <c r="BK45" i="7"/>
  <c r="BI45" i="7"/>
  <c r="BG45" i="7"/>
  <c r="BE45" i="7"/>
  <c r="BC45" i="7"/>
  <c r="BA45" i="7"/>
  <c r="G35" i="7" s="1"/>
  <c r="AY45" i="7"/>
  <c r="DD44" i="7"/>
  <c r="AM34" i="7" s="1"/>
  <c r="DB44" i="7"/>
  <c r="CZ44" i="7"/>
  <c r="CX44" i="7"/>
  <c r="CV44" i="7"/>
  <c r="CT44" i="7"/>
  <c r="CR44" i="7"/>
  <c r="AG34" i="7" s="1"/>
  <c r="CP44" i="7"/>
  <c r="CN44" i="7"/>
  <c r="CL44" i="7"/>
  <c r="AB34" i="7" s="1"/>
  <c r="CJ44" i="7"/>
  <c r="CH44" i="7"/>
  <c r="CF44" i="7"/>
  <c r="CD44" i="7"/>
  <c r="CB44" i="7"/>
  <c r="BX44" i="7"/>
  <c r="BV44" i="7"/>
  <c r="BT44" i="7"/>
  <c r="BR44" i="7"/>
  <c r="Q34" i="7" s="1"/>
  <c r="BP44" i="7"/>
  <c r="BN44" i="7"/>
  <c r="BL44" i="7"/>
  <c r="BJ44" i="7"/>
  <c r="BH44" i="7"/>
  <c r="BF44" i="7"/>
  <c r="BD44" i="7"/>
  <c r="BB44" i="7"/>
  <c r="AZ44" i="7"/>
  <c r="AX44" i="7"/>
  <c r="DC43" i="7"/>
  <c r="DA43" i="7"/>
  <c r="CY43" i="7"/>
  <c r="CW43" i="7"/>
  <c r="CU43" i="7"/>
  <c r="CS43" i="7"/>
  <c r="CQ43" i="7"/>
  <c r="CO43" i="7"/>
  <c r="CM43" i="7"/>
  <c r="CK43" i="7"/>
  <c r="CI43" i="7"/>
  <c r="CG43" i="7"/>
  <c r="CE43" i="7"/>
  <c r="CC43" i="7"/>
  <c r="CA43" i="7"/>
  <c r="BA44" i="7"/>
  <c r="G34" i="7" s="1"/>
  <c r="DD43" i="7"/>
  <c r="AM33" i="7" s="1"/>
  <c r="CZ43" i="7"/>
  <c r="CV43" i="7"/>
  <c r="CR43" i="7"/>
  <c r="AG33" i="7" s="1"/>
  <c r="CN43" i="7"/>
  <c r="CJ43" i="7"/>
  <c r="CF43" i="7"/>
  <c r="CB43" i="7"/>
  <c r="BX43" i="7"/>
  <c r="BV43" i="7"/>
  <c r="BT43" i="7"/>
  <c r="BR43" i="7"/>
  <c r="Q33" i="7" s="1"/>
  <c r="BP43" i="7"/>
  <c r="BN43" i="7"/>
  <c r="BL43" i="7"/>
  <c r="BJ43" i="7"/>
  <c r="BH43" i="7"/>
  <c r="BF43" i="7"/>
  <c r="BD43" i="7"/>
  <c r="BB43" i="7"/>
  <c r="AZ43" i="7"/>
  <c r="AX43" i="7"/>
  <c r="DC42" i="7"/>
  <c r="DA42" i="7"/>
  <c r="CY42" i="7"/>
  <c r="CW42" i="7"/>
  <c r="CU42" i="7"/>
  <c r="CS42" i="7"/>
  <c r="CQ42" i="7"/>
  <c r="CO42" i="7"/>
  <c r="CM42" i="7"/>
  <c r="CK42" i="7"/>
  <c r="CI42" i="7"/>
  <c r="CG42" i="7"/>
  <c r="CE42" i="7"/>
  <c r="CC42" i="7"/>
  <c r="CA42" i="7"/>
  <c r="BW42" i="7"/>
  <c r="BU42" i="7"/>
  <c r="BS42" i="7"/>
  <c r="BQ42" i="7"/>
  <c r="BO42" i="7"/>
  <c r="BM42" i="7"/>
  <c r="BK42" i="7"/>
  <c r="BI42" i="7"/>
  <c r="BG42" i="7"/>
  <c r="BE42" i="7"/>
  <c r="BC42" i="7"/>
  <c r="BA42" i="7"/>
  <c r="G32" i="7" s="1"/>
  <c r="AY42" i="7"/>
  <c r="DD41" i="7"/>
  <c r="AM31" i="7" s="1"/>
  <c r="DB41" i="7"/>
  <c r="CZ41" i="7"/>
  <c r="CX41" i="7"/>
  <c r="CV41" i="7"/>
  <c r="CT41" i="7"/>
  <c r="CR41" i="7"/>
  <c r="AG31" i="7" s="1"/>
  <c r="CP41" i="7"/>
  <c r="CN41" i="7"/>
  <c r="CL41" i="7"/>
  <c r="AB31" i="7" s="1"/>
  <c r="CJ41" i="7"/>
  <c r="CH41" i="7"/>
  <c r="CF41" i="7"/>
  <c r="CD41" i="7"/>
  <c r="CB41" i="7"/>
  <c r="BX41" i="7"/>
  <c r="BV41" i="7"/>
  <c r="BT41" i="7"/>
  <c r="BR41" i="7"/>
  <c r="Q31" i="7" s="1"/>
  <c r="BP41" i="7"/>
  <c r="BN41" i="7"/>
  <c r="BL41" i="7"/>
  <c r="BJ41" i="7"/>
  <c r="BH41" i="7"/>
  <c r="BF41" i="7"/>
  <c r="BD41" i="7"/>
  <c r="BB41" i="7"/>
  <c r="AZ41" i="7"/>
  <c r="AX41" i="7"/>
  <c r="DC40" i="7"/>
  <c r="DA40" i="7"/>
  <c r="CY40" i="7"/>
  <c r="CW40" i="7"/>
  <c r="CU40" i="7"/>
  <c r="CS40" i="7"/>
  <c r="CQ40" i="7"/>
  <c r="CO40" i="7"/>
  <c r="CM40" i="7"/>
  <c r="CK40" i="7"/>
  <c r="CI40" i="7"/>
  <c r="CG40" i="7"/>
  <c r="CE40" i="7"/>
  <c r="CC40" i="7"/>
  <c r="CA40" i="7"/>
  <c r="BW40" i="7"/>
  <c r="BU40" i="7"/>
  <c r="BS40" i="7"/>
  <c r="BQ40" i="7"/>
  <c r="BO40" i="7"/>
  <c r="BM40" i="7"/>
  <c r="BK40" i="7"/>
  <c r="BI40" i="7"/>
  <c r="BG40" i="7"/>
  <c r="BE40" i="7"/>
  <c r="BC40" i="7"/>
  <c r="BA40" i="7"/>
  <c r="G30" i="7" s="1"/>
  <c r="AY40" i="7"/>
  <c r="DD39" i="7"/>
  <c r="AM29" i="7" s="1"/>
  <c r="DB39" i="7"/>
  <c r="CZ39" i="7"/>
  <c r="CX39" i="7"/>
  <c r="CV39" i="7"/>
  <c r="CT39" i="7"/>
  <c r="CR39" i="7"/>
  <c r="AG29" i="7" s="1"/>
  <c r="CP39" i="7"/>
  <c r="CN39" i="7"/>
  <c r="CL39" i="7"/>
  <c r="AB29" i="7" s="1"/>
  <c r="CJ39" i="7"/>
  <c r="CH39" i="7"/>
  <c r="CF39" i="7"/>
  <c r="CD39" i="7"/>
  <c r="CB39" i="7"/>
  <c r="BX39" i="7"/>
  <c r="BV39" i="7"/>
  <c r="BT39" i="7"/>
  <c r="BR39" i="7"/>
  <c r="Q29" i="7" s="1"/>
  <c r="BP39" i="7"/>
  <c r="BN39" i="7"/>
  <c r="BL39" i="7"/>
  <c r="BJ39" i="7"/>
  <c r="BH39" i="7"/>
  <c r="BF39" i="7"/>
  <c r="BD39" i="7"/>
  <c r="BB39" i="7"/>
  <c r="AZ39" i="7"/>
  <c r="AX39" i="7"/>
  <c r="DC38" i="7"/>
  <c r="DA38" i="7"/>
  <c r="CY38" i="7"/>
  <c r="CW38" i="7"/>
  <c r="CU38" i="7"/>
  <c r="CQ38" i="7"/>
  <c r="CO38" i="7"/>
  <c r="CM38" i="7"/>
  <c r="CK38" i="7"/>
  <c r="CI38" i="7"/>
  <c r="CG38" i="7"/>
  <c r="CE38" i="7"/>
  <c r="CC38" i="7"/>
  <c r="CA38" i="7"/>
  <c r="BW38" i="7"/>
  <c r="BU38" i="7"/>
  <c r="BS38" i="7"/>
  <c r="BQ38" i="7"/>
  <c r="BO38" i="7"/>
  <c r="BM38" i="7"/>
  <c r="BK38" i="7"/>
  <c r="BI38" i="7"/>
  <c r="BG38" i="7"/>
  <c r="BE38" i="7"/>
  <c r="BC38" i="7"/>
  <c r="BA38" i="7"/>
  <c r="G28" i="7" s="1"/>
  <c r="AY38" i="7"/>
  <c r="AY44" i="7"/>
  <c r="CX43" i="7"/>
  <c r="CP43" i="7"/>
  <c r="CH43" i="7"/>
  <c r="BU43" i="7"/>
  <c r="BQ43" i="7"/>
  <c r="BM43" i="7"/>
  <c r="BI43" i="7"/>
  <c r="BE43" i="7"/>
  <c r="BA43" i="7"/>
  <c r="G33" i="7" s="1"/>
  <c r="DD42" i="7"/>
  <c r="AM32" i="7" s="1"/>
  <c r="CZ42" i="7"/>
  <c r="CV42" i="7"/>
  <c r="CR42" i="7"/>
  <c r="AG32" i="7" s="1"/>
  <c r="CN42" i="7"/>
  <c r="CJ42" i="7"/>
  <c r="CF42" i="7"/>
  <c r="CB42" i="7"/>
  <c r="BX42" i="7"/>
  <c r="BT42" i="7"/>
  <c r="BP42" i="7"/>
  <c r="BL42" i="7"/>
  <c r="BH42" i="7"/>
  <c r="BD42" i="7"/>
  <c r="AZ42" i="7"/>
  <c r="DC41" i="7"/>
  <c r="CY41" i="7"/>
  <c r="CU41" i="7"/>
  <c r="CQ41" i="7"/>
  <c r="CM41" i="7"/>
  <c r="CI41" i="7"/>
  <c r="CE41" i="7"/>
  <c r="CA41" i="7"/>
  <c r="BW41" i="7"/>
  <c r="BS41" i="7"/>
  <c r="BO41" i="7"/>
  <c r="BK41" i="7"/>
  <c r="BG41" i="7"/>
  <c r="BC41" i="7"/>
  <c r="AY41" i="7"/>
  <c r="DB40" i="7"/>
  <c r="CX40" i="7"/>
  <c r="CT40" i="7"/>
  <c r="CP40" i="7"/>
  <c r="CL40" i="7"/>
  <c r="AB30" i="7" s="1"/>
  <c r="CH40" i="7"/>
  <c r="CD40" i="7"/>
  <c r="BV40" i="7"/>
  <c r="BR40" i="7"/>
  <c r="Q30" i="7" s="1"/>
  <c r="BN40" i="7"/>
  <c r="BJ40" i="7"/>
  <c r="BF40" i="7"/>
  <c r="BB40" i="7"/>
  <c r="AX40" i="7"/>
  <c r="DA39" i="7"/>
  <c r="CW39" i="7"/>
  <c r="CS39" i="7"/>
  <c r="CO39" i="7"/>
  <c r="CK39" i="7"/>
  <c r="CG39" i="7"/>
  <c r="CC39" i="7"/>
  <c r="BU39" i="7"/>
  <c r="BQ39" i="7"/>
  <c r="BM39" i="7"/>
  <c r="BI39" i="7"/>
  <c r="BE39" i="7"/>
  <c r="BA39" i="7"/>
  <c r="G29" i="7" s="1"/>
  <c r="DD38" i="7"/>
  <c r="AM28" i="7" s="1"/>
  <c r="CZ38" i="7"/>
  <c r="CV38" i="7"/>
  <c r="CR38" i="7"/>
  <c r="AG28" i="7" s="1"/>
  <c r="CN38" i="7"/>
  <c r="CJ38" i="7"/>
  <c r="CF38" i="7"/>
  <c r="CB38" i="7"/>
  <c r="BX38" i="7"/>
  <c r="BT38" i="7"/>
  <c r="BP38" i="7"/>
  <c r="BL38" i="7"/>
  <c r="BH38" i="7"/>
  <c r="BD38" i="7"/>
  <c r="AZ38" i="7"/>
  <c r="DD37" i="7"/>
  <c r="AM27" i="7" s="1"/>
  <c r="DB37" i="7"/>
  <c r="CZ37" i="7"/>
  <c r="CX37" i="7"/>
  <c r="CV37" i="7"/>
  <c r="CT37" i="7"/>
  <c r="CR37" i="7"/>
  <c r="AG27" i="7" s="1"/>
  <c r="CP37" i="7"/>
  <c r="CN37" i="7"/>
  <c r="CL37" i="7"/>
  <c r="AB27" i="7" s="1"/>
  <c r="CJ37" i="7"/>
  <c r="CH37" i="7"/>
  <c r="CF37" i="7"/>
  <c r="CD37" i="7"/>
  <c r="CB37" i="7"/>
  <c r="BX37" i="7"/>
  <c r="BV37" i="7"/>
  <c r="BT37" i="7"/>
  <c r="BR37" i="7"/>
  <c r="Q27" i="7" s="1"/>
  <c r="BP37" i="7"/>
  <c r="BN37" i="7"/>
  <c r="BL37" i="7"/>
  <c r="BJ37" i="7"/>
  <c r="BH37" i="7"/>
  <c r="BF37" i="7"/>
  <c r="BD37" i="7"/>
  <c r="BB37" i="7"/>
  <c r="AZ37" i="7"/>
  <c r="AX37" i="7"/>
  <c r="DC36" i="7"/>
  <c r="DA36" i="7"/>
  <c r="CY36" i="7"/>
  <c r="CW36" i="7"/>
  <c r="CU36" i="7"/>
  <c r="CS36" i="7"/>
  <c r="CQ36" i="7"/>
  <c r="CO36" i="7"/>
  <c r="CM36" i="7"/>
  <c r="CK36" i="7"/>
  <c r="CI36" i="7"/>
  <c r="CG36" i="7"/>
  <c r="CE36" i="7"/>
  <c r="CC36" i="7"/>
  <c r="CA36" i="7"/>
  <c r="BW36" i="7"/>
  <c r="BU36" i="7"/>
  <c r="BS36" i="7"/>
  <c r="BQ36" i="7"/>
  <c r="BO36" i="7"/>
  <c r="BM36" i="7"/>
  <c r="BK36" i="7"/>
  <c r="BI36" i="7"/>
  <c r="BG36" i="7"/>
  <c r="BE36" i="7"/>
  <c r="BC36" i="7"/>
  <c r="BA36" i="7"/>
  <c r="G26" i="7" s="1"/>
  <c r="AY36" i="7"/>
  <c r="DD35" i="7"/>
  <c r="AM25" i="7" s="1"/>
  <c r="DB35" i="7"/>
  <c r="CZ35" i="7"/>
  <c r="CX35" i="7"/>
  <c r="CV35" i="7"/>
  <c r="CT35" i="7"/>
  <c r="CR35" i="7"/>
  <c r="AG25" i="7" s="1"/>
  <c r="CP35" i="7"/>
  <c r="CN35" i="7"/>
  <c r="CL35" i="7"/>
  <c r="AB25" i="7" s="1"/>
  <c r="CJ35" i="7"/>
  <c r="CH35" i="7"/>
  <c r="CF35" i="7"/>
  <c r="CD35" i="7"/>
  <c r="CB35" i="7"/>
  <c r="BX35" i="7"/>
  <c r="BV35" i="7"/>
  <c r="BT35" i="7"/>
  <c r="BR35" i="7"/>
  <c r="Q25" i="7" s="1"/>
  <c r="BP35" i="7"/>
  <c r="BN35" i="7"/>
  <c r="BL35" i="7"/>
  <c r="BJ35" i="7"/>
  <c r="BH35" i="7"/>
  <c r="BF35" i="7"/>
  <c r="BD35" i="7"/>
  <c r="BB35" i="7"/>
  <c r="AZ35" i="7"/>
  <c r="AX35" i="7"/>
  <c r="DC34" i="7"/>
  <c r="DA34" i="7"/>
  <c r="DB43" i="7"/>
  <c r="CT43" i="7"/>
  <c r="CL43" i="7"/>
  <c r="AB33" i="7" s="1"/>
  <c r="CD43" i="7"/>
  <c r="BW43" i="7"/>
  <c r="BS43" i="7"/>
  <c r="BO43" i="7"/>
  <c r="BK43" i="7"/>
  <c r="BG43" i="7"/>
  <c r="BC43" i="7"/>
  <c r="AY43" i="7"/>
  <c r="DB42" i="7"/>
  <c r="CX42" i="7"/>
  <c r="CT42" i="7"/>
  <c r="CP42" i="7"/>
  <c r="CL42" i="7"/>
  <c r="AB32" i="7" s="1"/>
  <c r="CH42" i="7"/>
  <c r="CD42" i="7"/>
  <c r="BV42" i="7"/>
  <c r="BR42" i="7"/>
  <c r="Q32" i="7" s="1"/>
  <c r="BN42" i="7"/>
  <c r="BJ42" i="7"/>
  <c r="BF42" i="7"/>
  <c r="BB42" i="7"/>
  <c r="AX42" i="7"/>
  <c r="DA41" i="7"/>
  <c r="CW41" i="7"/>
  <c r="CS41" i="7"/>
  <c r="CO41" i="7"/>
  <c r="CK41" i="7"/>
  <c r="CG41" i="7"/>
  <c r="CC41" i="7"/>
  <c r="BU41" i="7"/>
  <c r="BQ41" i="7"/>
  <c r="BM41" i="7"/>
  <c r="BI41" i="7"/>
  <c r="BE41" i="7"/>
  <c r="BA41" i="7"/>
  <c r="G31" i="7" s="1"/>
  <c r="DD40" i="7"/>
  <c r="AM30" i="7" s="1"/>
  <c r="CZ40" i="7"/>
  <c r="CV40" i="7"/>
  <c r="CR40" i="7"/>
  <c r="AG30" i="7" s="1"/>
  <c r="CN40" i="7"/>
  <c r="CJ40" i="7"/>
  <c r="CF40" i="7"/>
  <c r="CB40" i="7"/>
  <c r="BX40" i="7"/>
  <c r="BT40" i="7"/>
  <c r="BP40" i="7"/>
  <c r="BL40" i="7"/>
  <c r="BH40" i="7"/>
  <c r="BD40" i="7"/>
  <c r="AZ40" i="7"/>
  <c r="DC39" i="7"/>
  <c r="CY39" i="7"/>
  <c r="CU39" i="7"/>
  <c r="CQ39" i="7"/>
  <c r="CM39" i="7"/>
  <c r="CI39" i="7"/>
  <c r="CE39" i="7"/>
  <c r="CA39" i="7"/>
  <c r="BW39" i="7"/>
  <c r="BS39" i="7"/>
  <c r="BO39" i="7"/>
  <c r="BK39" i="7"/>
  <c r="BG39" i="7"/>
  <c r="BC39" i="7"/>
  <c r="AY39" i="7"/>
  <c r="DB38" i="7"/>
  <c r="CX38" i="7"/>
  <c r="CT38" i="7"/>
  <c r="CP38" i="7"/>
  <c r="CL38" i="7"/>
  <c r="AB28" i="7" s="1"/>
  <c r="CH38" i="7"/>
  <c r="CD38" i="7"/>
  <c r="BV38" i="7"/>
  <c r="BR38" i="7"/>
  <c r="Q28" i="7" s="1"/>
  <c r="BN38" i="7"/>
  <c r="BJ38" i="7"/>
  <c r="BF38" i="7"/>
  <c r="BB38" i="7"/>
  <c r="AX38" i="7"/>
  <c r="DC37" i="7"/>
  <c r="DA37" i="7"/>
  <c r="CY37" i="7"/>
  <c r="CW37" i="7"/>
  <c r="CU37" i="7"/>
  <c r="CS37" i="7"/>
  <c r="CQ37" i="7"/>
  <c r="CO37" i="7"/>
  <c r="CM37" i="7"/>
  <c r="CK37" i="7"/>
  <c r="CI37" i="7"/>
  <c r="CG37" i="7"/>
  <c r="CE37" i="7"/>
  <c r="CC37" i="7"/>
  <c r="CA37" i="7"/>
  <c r="BW37" i="7"/>
  <c r="BU37" i="7"/>
  <c r="BS37" i="7"/>
  <c r="BQ37" i="7"/>
  <c r="BO37" i="7"/>
  <c r="BM37" i="7"/>
  <c r="BK37" i="7"/>
  <c r="BI37" i="7"/>
  <c r="BG37" i="7"/>
  <c r="BE37" i="7"/>
  <c r="BC37" i="7"/>
  <c r="BA37" i="7"/>
  <c r="G27" i="7" s="1"/>
  <c r="AY37" i="7"/>
  <c r="DD36" i="7"/>
  <c r="AM26" i="7" s="1"/>
  <c r="DB36" i="7"/>
  <c r="CZ36" i="7"/>
  <c r="CX36" i="7"/>
  <c r="CV36" i="7"/>
  <c r="CT36" i="7"/>
  <c r="CR36" i="7"/>
  <c r="AG26" i="7" s="1"/>
  <c r="CP36" i="7"/>
  <c r="CN36" i="7"/>
  <c r="CL36" i="7"/>
  <c r="AB26" i="7" s="1"/>
  <c r="CJ36" i="7"/>
  <c r="CH36" i="7"/>
  <c r="CF36" i="7"/>
  <c r="CD36" i="7"/>
  <c r="CB36" i="7"/>
  <c r="BX36" i="7"/>
  <c r="BV36" i="7"/>
  <c r="BT36" i="7"/>
  <c r="BR36" i="7"/>
  <c r="Q26" i="7" s="1"/>
  <c r="BP36" i="7"/>
  <c r="BN36" i="7"/>
  <c r="BL36" i="7"/>
  <c r="BJ36" i="7"/>
  <c r="BH36" i="7"/>
  <c r="BF36" i="7"/>
  <c r="BD36" i="7"/>
  <c r="BB36" i="7"/>
  <c r="AZ36" i="7"/>
  <c r="AX36" i="7"/>
  <c r="DC35" i="7"/>
  <c r="DA35" i="7"/>
  <c r="CY35" i="7"/>
  <c r="CW35" i="7"/>
  <c r="CU35" i="7"/>
  <c r="CS35" i="7"/>
  <c r="CQ35" i="7"/>
  <c r="CO35" i="7"/>
  <c r="CM35" i="7"/>
  <c r="CK35" i="7"/>
  <c r="CI35" i="7"/>
  <c r="CG35" i="7"/>
  <c r="CE35" i="7"/>
  <c r="CC35" i="7"/>
  <c r="CA35" i="7"/>
  <c r="BW35" i="7"/>
  <c r="BU35" i="7"/>
  <c r="BS35" i="7"/>
  <c r="BQ35" i="7"/>
  <c r="BO35" i="7"/>
  <c r="BM35" i="7"/>
  <c r="BK35" i="7"/>
  <c r="BI35" i="7"/>
  <c r="BG35" i="7"/>
  <c r="BE35" i="7"/>
  <c r="BC35" i="7"/>
  <c r="AY35" i="7"/>
  <c r="DB34" i="7"/>
  <c r="CY34" i="7"/>
  <c r="CW34" i="7"/>
  <c r="CU34" i="7"/>
  <c r="CS34" i="7"/>
  <c r="CQ34" i="7"/>
  <c r="CO34" i="7"/>
  <c r="CM34" i="7"/>
  <c r="CK34" i="7"/>
  <c r="CI34" i="7"/>
  <c r="CG34" i="7"/>
  <c r="CE34" i="7"/>
  <c r="CC34" i="7"/>
  <c r="CA34" i="7"/>
  <c r="BW34" i="7"/>
  <c r="BU34" i="7"/>
  <c r="BS34" i="7"/>
  <c r="BQ34" i="7"/>
  <c r="BO34" i="7"/>
  <c r="BM34" i="7"/>
  <c r="BK34" i="7"/>
  <c r="BI34" i="7"/>
  <c r="BG34" i="7"/>
  <c r="BE34" i="7"/>
  <c r="BC34" i="7"/>
  <c r="BA34" i="7"/>
  <c r="G24" i="7" s="1"/>
  <c r="AY34" i="7"/>
  <c r="DD33" i="7"/>
  <c r="AM23" i="7" s="1"/>
  <c r="DB33" i="7"/>
  <c r="CZ33" i="7"/>
  <c r="CX33" i="7"/>
  <c r="CV33" i="7"/>
  <c r="CT33" i="7"/>
  <c r="CR33" i="7"/>
  <c r="AG23" i="7" s="1"/>
  <c r="CP33" i="7"/>
  <c r="CN33" i="7"/>
  <c r="CL33" i="7"/>
  <c r="AB23" i="7" s="1"/>
  <c r="CJ33" i="7"/>
  <c r="CH33" i="7"/>
  <c r="CF33" i="7"/>
  <c r="CD33" i="7"/>
  <c r="CB33" i="7"/>
  <c r="BX33" i="7"/>
  <c r="BV33" i="7"/>
  <c r="BT33" i="7"/>
  <c r="BR33" i="7"/>
  <c r="Q23" i="7" s="1"/>
  <c r="BP33" i="7"/>
  <c r="BN33" i="7"/>
  <c r="BL33" i="7"/>
  <c r="BJ33" i="7"/>
  <c r="BH33" i="7"/>
  <c r="BF33" i="7"/>
  <c r="BD33" i="7"/>
  <c r="BB33" i="7"/>
  <c r="AZ33" i="7"/>
  <c r="AX33" i="7"/>
  <c r="DC32" i="7"/>
  <c r="DA32" i="7"/>
  <c r="CY32" i="7"/>
  <c r="CW32" i="7"/>
  <c r="CU32" i="7"/>
  <c r="CS32" i="7"/>
  <c r="CQ32" i="7"/>
  <c r="CO32" i="7"/>
  <c r="CM32" i="7"/>
  <c r="CK32" i="7"/>
  <c r="CI32" i="7"/>
  <c r="CG32" i="7"/>
  <c r="CE32" i="7"/>
  <c r="CC32" i="7"/>
  <c r="CA32" i="7"/>
  <c r="BW32" i="7"/>
  <c r="BU32" i="7"/>
  <c r="BS32" i="7"/>
  <c r="BQ32" i="7"/>
  <c r="BO32" i="7"/>
  <c r="BM32" i="7"/>
  <c r="BK32" i="7"/>
  <c r="BI32" i="7"/>
  <c r="BG32" i="7"/>
  <c r="BE32" i="7"/>
  <c r="BC32" i="7"/>
  <c r="BA32" i="7"/>
  <c r="G22" i="7" s="1"/>
  <c r="AY32" i="7"/>
  <c r="DD31" i="7"/>
  <c r="AM21" i="7" s="1"/>
  <c r="DB31" i="7"/>
  <c r="CZ31" i="7"/>
  <c r="CX31" i="7"/>
  <c r="CV31" i="7"/>
  <c r="CT31" i="7"/>
  <c r="CR31" i="7"/>
  <c r="AG21" i="7" s="1"/>
  <c r="CP31" i="7"/>
  <c r="CN31" i="7"/>
  <c r="CL31" i="7"/>
  <c r="AB21" i="7" s="1"/>
  <c r="CJ31" i="7"/>
  <c r="CH31" i="7"/>
  <c r="CF31" i="7"/>
  <c r="CD31" i="7"/>
  <c r="CB31" i="7"/>
  <c r="BX31" i="7"/>
  <c r="BV31" i="7"/>
  <c r="BT31" i="7"/>
  <c r="BR31" i="7"/>
  <c r="Q21" i="7" s="1"/>
  <c r="BP31" i="7"/>
  <c r="BN31" i="7"/>
  <c r="BL31" i="7"/>
  <c r="BJ31" i="7"/>
  <c r="BH31" i="7"/>
  <c r="BF31" i="7"/>
  <c r="BD31" i="7"/>
  <c r="BB31" i="7"/>
  <c r="AZ31" i="7"/>
  <c r="AX31" i="7"/>
  <c r="DC30" i="7"/>
  <c r="DA30" i="7"/>
  <c r="CY30" i="7"/>
  <c r="CW30" i="7"/>
  <c r="CU30" i="7"/>
  <c r="CS30" i="7"/>
  <c r="CQ30" i="7"/>
  <c r="CO30" i="7"/>
  <c r="CM30" i="7"/>
  <c r="CK30" i="7"/>
  <c r="CI30" i="7"/>
  <c r="CG30" i="7"/>
  <c r="CE30" i="7"/>
  <c r="CC30" i="7"/>
  <c r="CA30" i="7"/>
  <c r="BW30" i="7"/>
  <c r="BU30" i="7"/>
  <c r="BS30" i="7"/>
  <c r="BQ30" i="7"/>
  <c r="BO30" i="7"/>
  <c r="BM30" i="7"/>
  <c r="BK30" i="7"/>
  <c r="BI30" i="7"/>
  <c r="BG30" i="7"/>
  <c r="BE30" i="7"/>
  <c r="BC30" i="7"/>
  <c r="BA30" i="7"/>
  <c r="G20" i="7" s="1"/>
  <c r="AY30" i="7"/>
  <c r="DD29" i="7"/>
  <c r="AM19" i="7" s="1"/>
  <c r="DB29" i="7"/>
  <c r="CZ29" i="7"/>
  <c r="CX29" i="7"/>
  <c r="CV29" i="7"/>
  <c r="CT29" i="7"/>
  <c r="CR29" i="7"/>
  <c r="AG19" i="7" s="1"/>
  <c r="CP29" i="7"/>
  <c r="CN29" i="7"/>
  <c r="CL29" i="7"/>
  <c r="AB19" i="7" s="1"/>
  <c r="CJ29" i="7"/>
  <c r="CH29" i="7"/>
  <c r="CF29" i="7"/>
  <c r="CD29" i="7"/>
  <c r="CB29" i="7"/>
  <c r="BX29" i="7"/>
  <c r="BV29" i="7"/>
  <c r="BT29" i="7"/>
  <c r="BR29" i="7"/>
  <c r="Q19" i="7" s="1"/>
  <c r="BP29" i="7"/>
  <c r="BN29" i="7"/>
  <c r="BL29" i="7"/>
  <c r="BJ29" i="7"/>
  <c r="BH29" i="7"/>
  <c r="BF29" i="7"/>
  <c r="BD29" i="7"/>
  <c r="BB29" i="7"/>
  <c r="AZ29" i="7"/>
  <c r="AX29" i="7"/>
  <c r="DC28" i="7"/>
  <c r="DA28" i="7"/>
  <c r="CY28" i="7"/>
  <c r="CW28" i="7"/>
  <c r="CU28" i="7"/>
  <c r="CS28" i="7"/>
  <c r="CQ28" i="7"/>
  <c r="CO28" i="7"/>
  <c r="CM28" i="7"/>
  <c r="CK28" i="7"/>
  <c r="CI28" i="7"/>
  <c r="CG28" i="7"/>
  <c r="CE28" i="7"/>
  <c r="CC28" i="7"/>
  <c r="CA28" i="7"/>
  <c r="BW28" i="7"/>
  <c r="BU28" i="7"/>
  <c r="BS28" i="7"/>
  <c r="BQ28" i="7"/>
  <c r="BO28" i="7"/>
  <c r="BM28" i="7"/>
  <c r="BK28" i="7"/>
  <c r="BI28" i="7"/>
  <c r="BG28" i="7"/>
  <c r="BE28" i="7"/>
  <c r="BC28" i="7"/>
  <c r="BA28" i="7"/>
  <c r="G18" i="7" s="1"/>
  <c r="AY28" i="7"/>
  <c r="DD27" i="7"/>
  <c r="AM17" i="7" s="1"/>
  <c r="DB27" i="7"/>
  <c r="CZ27" i="7"/>
  <c r="CX27" i="7"/>
  <c r="CV27" i="7"/>
  <c r="CT27" i="7"/>
  <c r="CR27" i="7"/>
  <c r="AG17" i="7" s="1"/>
  <c r="CN27" i="7"/>
  <c r="CL27" i="7"/>
  <c r="AB17" i="7" s="1"/>
  <c r="CJ27" i="7"/>
  <c r="CH27" i="7"/>
  <c r="CF27" i="7"/>
  <c r="CD27" i="7"/>
  <c r="CB27" i="7"/>
  <c r="BX27" i="7"/>
  <c r="BV27" i="7"/>
  <c r="BT27" i="7"/>
  <c r="BR27" i="7"/>
  <c r="Q17" i="7" s="1"/>
  <c r="BP27" i="7"/>
  <c r="BN27" i="7"/>
  <c r="BL27" i="7"/>
  <c r="BJ27" i="7"/>
  <c r="BH27" i="7"/>
  <c r="BF27" i="7"/>
  <c r="BD27" i="7"/>
  <c r="BB27" i="7"/>
  <c r="AZ27" i="7"/>
  <c r="AX27" i="7"/>
  <c r="DC26" i="7"/>
  <c r="DA26" i="7"/>
  <c r="CY26" i="7"/>
  <c r="CW26" i="7"/>
  <c r="CU26" i="7"/>
  <c r="CS26" i="7"/>
  <c r="CO26" i="7"/>
  <c r="CM26" i="7"/>
  <c r="CK26" i="7"/>
  <c r="CI26" i="7"/>
  <c r="CG26" i="7"/>
  <c r="CE26" i="7"/>
  <c r="CC26" i="7"/>
  <c r="CA26" i="7"/>
  <c r="BW26" i="7"/>
  <c r="S16" i="7" s="1"/>
  <c r="BU26" i="7"/>
  <c r="BS26" i="7"/>
  <c r="BQ26" i="7"/>
  <c r="BO26" i="7"/>
  <c r="BM26" i="7"/>
  <c r="BK26" i="7"/>
  <c r="BI26" i="7"/>
  <c r="BG26" i="7"/>
  <c r="BE26" i="7"/>
  <c r="BC26" i="7"/>
  <c r="BA26" i="7"/>
  <c r="G16" i="7" s="1"/>
  <c r="AY26" i="7"/>
  <c r="DD25" i="7"/>
  <c r="AM15" i="7" s="1"/>
  <c r="DB25" i="7"/>
  <c r="CZ25" i="7"/>
  <c r="CX25" i="7"/>
  <c r="CV25" i="7"/>
  <c r="CT25" i="7"/>
  <c r="CR25" i="7"/>
  <c r="AG15" i="7" s="1"/>
  <c r="CN25" i="7"/>
  <c r="CL25" i="7"/>
  <c r="AB15" i="7" s="1"/>
  <c r="CJ25" i="7"/>
  <c r="CH25" i="7"/>
  <c r="CF25" i="7"/>
  <c r="CD25" i="7"/>
  <c r="CB25" i="7"/>
  <c r="BX25" i="7"/>
  <c r="BV25" i="7"/>
  <c r="BT25" i="7"/>
  <c r="BR25" i="7"/>
  <c r="Q15" i="7" s="1"/>
  <c r="BP25" i="7"/>
  <c r="BN25" i="7"/>
  <c r="BL25" i="7"/>
  <c r="BJ25" i="7"/>
  <c r="BH25" i="7"/>
  <c r="BF25" i="7"/>
  <c r="BD25" i="7"/>
  <c r="BB25" i="7"/>
  <c r="AZ25" i="7"/>
  <c r="AX25" i="7"/>
  <c r="DC24" i="7"/>
  <c r="DA24" i="7"/>
  <c r="BA35" i="7"/>
  <c r="G25" i="7" s="1"/>
  <c r="DD34" i="7"/>
  <c r="AM24" i="7" s="1"/>
  <c r="CZ34" i="7"/>
  <c r="CX34" i="7"/>
  <c r="CV34" i="7"/>
  <c r="CT34" i="7"/>
  <c r="CR34" i="7"/>
  <c r="AG24" i="7" s="1"/>
  <c r="CP34" i="7"/>
  <c r="CN34" i="7"/>
  <c r="CL34" i="7"/>
  <c r="AB24" i="7" s="1"/>
  <c r="CJ34" i="7"/>
  <c r="CH34" i="7"/>
  <c r="CF34" i="7"/>
  <c r="CD34" i="7"/>
  <c r="CB34" i="7"/>
  <c r="BX34" i="7"/>
  <c r="BV34" i="7"/>
  <c r="BT34" i="7"/>
  <c r="BR34" i="7"/>
  <c r="Q24" i="7" s="1"/>
  <c r="BP34" i="7"/>
  <c r="BN34" i="7"/>
  <c r="BL34" i="7"/>
  <c r="BJ34" i="7"/>
  <c r="BH34" i="7"/>
  <c r="BF34" i="7"/>
  <c r="BD34" i="7"/>
  <c r="BB34" i="7"/>
  <c r="AZ34" i="7"/>
  <c r="AX34" i="7"/>
  <c r="DC33" i="7"/>
  <c r="DA33" i="7"/>
  <c r="CY33" i="7"/>
  <c r="CW33" i="7"/>
  <c r="CU33" i="7"/>
  <c r="CS33" i="7"/>
  <c r="CQ33" i="7"/>
  <c r="CO33" i="7"/>
  <c r="CM33" i="7"/>
  <c r="CK33" i="7"/>
  <c r="CI33" i="7"/>
  <c r="CG33" i="7"/>
  <c r="CE33" i="7"/>
  <c r="CC33" i="7"/>
  <c r="CA33" i="7"/>
  <c r="BW33" i="7"/>
  <c r="BU33" i="7"/>
  <c r="BS33" i="7"/>
  <c r="BQ33" i="7"/>
  <c r="BO33" i="7"/>
  <c r="BM33" i="7"/>
  <c r="BK33" i="7"/>
  <c r="BI33" i="7"/>
  <c r="BG33" i="7"/>
  <c r="BE33" i="7"/>
  <c r="BC33" i="7"/>
  <c r="BA33" i="7"/>
  <c r="G23" i="7" s="1"/>
  <c r="AY33" i="7"/>
  <c r="DD32" i="7"/>
  <c r="AM22" i="7" s="1"/>
  <c r="DB32" i="7"/>
  <c r="CZ32" i="7"/>
  <c r="CX32" i="7"/>
  <c r="CV32" i="7"/>
  <c r="CT32" i="7"/>
  <c r="CR32" i="7"/>
  <c r="AG22" i="7" s="1"/>
  <c r="CP32" i="7"/>
  <c r="CN32" i="7"/>
  <c r="CL32" i="7"/>
  <c r="AB22" i="7" s="1"/>
  <c r="CJ32" i="7"/>
  <c r="CH32" i="7"/>
  <c r="CF32" i="7"/>
  <c r="CD32" i="7"/>
  <c r="CB32" i="7"/>
  <c r="BX32" i="7"/>
  <c r="BV32" i="7"/>
  <c r="BT32" i="7"/>
  <c r="BR32" i="7"/>
  <c r="Q22" i="7" s="1"/>
  <c r="BP32" i="7"/>
  <c r="BN32" i="7"/>
  <c r="BL32" i="7"/>
  <c r="BJ32" i="7"/>
  <c r="BH32" i="7"/>
  <c r="BF32" i="7"/>
  <c r="BD32" i="7"/>
  <c r="BB32" i="7"/>
  <c r="AZ32" i="7"/>
  <c r="AX32" i="7"/>
  <c r="DC31" i="7"/>
  <c r="DA31" i="7"/>
  <c r="CY31" i="7"/>
  <c r="CW31" i="7"/>
  <c r="CU31" i="7"/>
  <c r="CS31" i="7"/>
  <c r="CQ31" i="7"/>
  <c r="CO31" i="7"/>
  <c r="CM31" i="7"/>
  <c r="CK31" i="7"/>
  <c r="CI31" i="7"/>
  <c r="CG31" i="7"/>
  <c r="CE31" i="7"/>
  <c r="CC31" i="7"/>
  <c r="CA31" i="7"/>
  <c r="BW31" i="7"/>
  <c r="BU31" i="7"/>
  <c r="BS31" i="7"/>
  <c r="BQ31" i="7"/>
  <c r="BO31" i="7"/>
  <c r="BM31" i="7"/>
  <c r="BK31" i="7"/>
  <c r="BI31" i="7"/>
  <c r="BG31" i="7"/>
  <c r="BE31" i="7"/>
  <c r="BC31" i="7"/>
  <c r="BA31" i="7"/>
  <c r="G21" i="7" s="1"/>
  <c r="AY31" i="7"/>
  <c r="DD30" i="7"/>
  <c r="AM20" i="7" s="1"/>
  <c r="DB30" i="7"/>
  <c r="CZ30" i="7"/>
  <c r="CX30" i="7"/>
  <c r="CV30" i="7"/>
  <c r="CT30" i="7"/>
  <c r="CR30" i="7"/>
  <c r="AG20" i="7" s="1"/>
  <c r="CP30" i="7"/>
  <c r="CN30" i="7"/>
  <c r="CL30" i="7"/>
  <c r="AB20" i="7" s="1"/>
  <c r="CJ30" i="7"/>
  <c r="CH30" i="7"/>
  <c r="CF30" i="7"/>
  <c r="CD30" i="7"/>
  <c r="CB30" i="7"/>
  <c r="BX30" i="7"/>
  <c r="BV30" i="7"/>
  <c r="BT30" i="7"/>
  <c r="BR30" i="7"/>
  <c r="Q20" i="7" s="1"/>
  <c r="BP30" i="7"/>
  <c r="BN30" i="7"/>
  <c r="BL30" i="7"/>
  <c r="BJ30" i="7"/>
  <c r="BH30" i="7"/>
  <c r="BF30" i="7"/>
  <c r="BD30" i="7"/>
  <c r="BB30" i="7"/>
  <c r="AZ30" i="7"/>
  <c r="AX30" i="7"/>
  <c r="DC29" i="7"/>
  <c r="DA29" i="7"/>
  <c r="CY29" i="7"/>
  <c r="CW29" i="7"/>
  <c r="CU29" i="7"/>
  <c r="CS29" i="7"/>
  <c r="CQ29" i="7"/>
  <c r="CO29" i="7"/>
  <c r="CM29" i="7"/>
  <c r="CK29" i="7"/>
  <c r="CI29" i="7"/>
  <c r="CG29" i="7"/>
  <c r="CE29" i="7"/>
  <c r="CC29" i="7"/>
  <c r="CA29" i="7"/>
  <c r="BW29" i="7"/>
  <c r="BU29" i="7"/>
  <c r="BS29" i="7"/>
  <c r="BQ29" i="7"/>
  <c r="BO29" i="7"/>
  <c r="BM29" i="7"/>
  <c r="BK29" i="7"/>
  <c r="BI29" i="7"/>
  <c r="BG29" i="7"/>
  <c r="BE29" i="7"/>
  <c r="BC29" i="7"/>
  <c r="BA29" i="7"/>
  <c r="G19" i="7" s="1"/>
  <c r="AY29" i="7"/>
  <c r="DD28" i="7"/>
  <c r="AM18" i="7" s="1"/>
  <c r="DB28" i="7"/>
  <c r="CZ28" i="7"/>
  <c r="CX28" i="7"/>
  <c r="CV28" i="7"/>
  <c r="CT28" i="7"/>
  <c r="CR28" i="7"/>
  <c r="AG18" i="7" s="1"/>
  <c r="CP28" i="7"/>
  <c r="CN28" i="7"/>
  <c r="CL28" i="7"/>
  <c r="AB18" i="7" s="1"/>
  <c r="CJ28" i="7"/>
  <c r="CH28" i="7"/>
  <c r="CF28" i="7"/>
  <c r="CD28" i="7"/>
  <c r="CB28" i="7"/>
  <c r="BX28" i="7"/>
  <c r="BV28" i="7"/>
  <c r="BT28" i="7"/>
  <c r="BR28" i="7"/>
  <c r="Q18" i="7" s="1"/>
  <c r="BP28" i="7"/>
  <c r="BN28" i="7"/>
  <c r="BL28" i="7"/>
  <c r="BJ28" i="7"/>
  <c r="BH28" i="7"/>
  <c r="BF28" i="7"/>
  <c r="BD28" i="7"/>
  <c r="BB28" i="7"/>
  <c r="AZ28" i="7"/>
  <c r="AX28" i="7"/>
  <c r="DC27" i="7"/>
  <c r="DA27" i="7"/>
  <c r="CY27" i="7"/>
  <c r="CW27" i="7"/>
  <c r="CU27" i="7"/>
  <c r="CS27" i="7"/>
  <c r="CO27" i="7"/>
  <c r="CM27" i="7"/>
  <c r="CK27" i="7"/>
  <c r="CI27" i="7"/>
  <c r="CG27" i="7"/>
  <c r="CE27" i="7"/>
  <c r="CC27" i="7"/>
  <c r="CA27" i="7"/>
  <c r="BW27" i="7"/>
  <c r="BU27" i="7"/>
  <c r="BS27" i="7"/>
  <c r="BQ27" i="7"/>
  <c r="BO27" i="7"/>
  <c r="BM27" i="7"/>
  <c r="BK27" i="7"/>
  <c r="BI27" i="7"/>
  <c r="BG27" i="7"/>
  <c r="BE27" i="7"/>
  <c r="BC27" i="7"/>
  <c r="BA27" i="7"/>
  <c r="G17" i="7" s="1"/>
  <c r="AY27" i="7"/>
  <c r="DD26" i="7"/>
  <c r="AM16" i="7" s="1"/>
  <c r="DB26" i="7"/>
  <c r="CZ26" i="7"/>
  <c r="CX26" i="7"/>
  <c r="CV26" i="7"/>
  <c r="CT26" i="7"/>
  <c r="CR26" i="7"/>
  <c r="AG16" i="7" s="1"/>
  <c r="CN26" i="7"/>
  <c r="CL26" i="7"/>
  <c r="AB16" i="7" s="1"/>
  <c r="CJ26" i="7"/>
  <c r="CH26" i="7"/>
  <c r="CF26" i="7"/>
  <c r="CD26" i="7"/>
  <c r="CB26" i="7"/>
  <c r="BX26" i="7"/>
  <c r="BV26" i="7"/>
  <c r="BT26" i="7"/>
  <c r="BR26" i="7"/>
  <c r="Q16" i="7" s="1"/>
  <c r="BP26" i="7"/>
  <c r="BN26" i="7"/>
  <c r="BL26" i="7"/>
  <c r="BJ26" i="7"/>
  <c r="BH26" i="7"/>
  <c r="BF26" i="7"/>
  <c r="BD26" i="7"/>
  <c r="BB26" i="7"/>
  <c r="AZ26" i="7"/>
  <c r="AX26" i="7"/>
  <c r="DC25" i="7"/>
  <c r="DA25" i="7"/>
  <c r="CY25" i="7"/>
  <c r="CW25" i="7"/>
  <c r="CU25" i="7"/>
  <c r="CS25" i="7"/>
  <c r="CO25" i="7"/>
  <c r="CM25" i="7"/>
  <c r="CK25" i="7"/>
  <c r="CI25" i="7"/>
  <c r="CG25" i="7"/>
  <c r="CE25" i="7"/>
  <c r="CC25" i="7"/>
  <c r="CA25" i="7"/>
  <c r="BW25" i="7"/>
  <c r="BU25" i="7"/>
  <c r="BS25" i="7"/>
  <c r="BQ25" i="7"/>
  <c r="BO25" i="7"/>
  <c r="BM25" i="7"/>
  <c r="BK25" i="7"/>
  <c r="BI25" i="7"/>
  <c r="BG25" i="7"/>
  <c r="BE25" i="7"/>
  <c r="BC25" i="7"/>
  <c r="BA25" i="7"/>
  <c r="G15" i="7" s="1"/>
  <c r="AY25" i="7"/>
  <c r="DD24" i="7"/>
  <c r="AM14" i="7" s="1"/>
  <c r="DB24" i="7"/>
  <c r="CZ24" i="7"/>
  <c r="CX24" i="7"/>
  <c r="CV24" i="7"/>
  <c r="CT24" i="7"/>
  <c r="CR24" i="7"/>
  <c r="AG14" i="7" s="1"/>
  <c r="CN24" i="7"/>
  <c r="CL24" i="7"/>
  <c r="AB14" i="7" s="1"/>
  <c r="CJ24" i="7"/>
  <c r="CH24" i="7"/>
  <c r="CF24" i="7"/>
  <c r="CD24" i="7"/>
  <c r="CB24" i="7"/>
  <c r="BX24" i="7"/>
  <c r="BV24" i="7"/>
  <c r="BT24" i="7"/>
  <c r="BR24" i="7"/>
  <c r="Q14" i="7" s="1"/>
  <c r="BP24" i="7"/>
  <c r="BN24" i="7"/>
  <c r="BL24" i="7"/>
  <c r="BJ24" i="7"/>
  <c r="BH24" i="7"/>
  <c r="BF24" i="7"/>
  <c r="BD24" i="7"/>
  <c r="BB24" i="7"/>
  <c r="AZ24" i="7"/>
  <c r="AX24" i="7"/>
  <c r="DC23" i="7"/>
  <c r="DA23" i="7"/>
  <c r="CY23" i="7"/>
  <c r="CW23" i="7"/>
  <c r="CU23" i="7"/>
  <c r="CS23" i="7"/>
  <c r="CO23" i="7"/>
  <c r="CM23" i="7"/>
  <c r="CK23" i="7"/>
  <c r="CI23" i="7"/>
  <c r="CG23" i="7"/>
  <c r="CE23" i="7"/>
  <c r="CC23" i="7"/>
  <c r="CA23" i="7"/>
  <c r="CY24" i="7"/>
  <c r="CU24" i="7"/>
  <c r="CM24" i="7"/>
  <c r="CI24" i="7"/>
  <c r="CE24" i="7"/>
  <c r="CA24" i="7"/>
  <c r="BW24" i="7"/>
  <c r="BS24" i="7"/>
  <c r="BO24" i="7"/>
  <c r="BK24" i="7"/>
  <c r="BG24" i="7"/>
  <c r="BC24" i="7"/>
  <c r="AY24" i="7"/>
  <c r="DB23" i="7"/>
  <c r="CX23" i="7"/>
  <c r="CT23" i="7"/>
  <c r="CL23" i="7"/>
  <c r="AB13" i="7" s="1"/>
  <c r="CH23" i="7"/>
  <c r="CD23" i="7"/>
  <c r="BW23" i="7"/>
  <c r="BU23" i="7"/>
  <c r="BS23" i="7"/>
  <c r="BQ23" i="7"/>
  <c r="BO23" i="7"/>
  <c r="BM23" i="7"/>
  <c r="BK23" i="7"/>
  <c r="BI23" i="7"/>
  <c r="BG23" i="7"/>
  <c r="BE23" i="7"/>
  <c r="BC23" i="7"/>
  <c r="BA23" i="7"/>
  <c r="G13" i="7" s="1"/>
  <c r="AY23" i="7"/>
  <c r="DD22" i="7"/>
  <c r="AM12" i="7" s="1"/>
  <c r="DB22" i="7"/>
  <c r="CZ22" i="7"/>
  <c r="CX22" i="7"/>
  <c r="CV22" i="7"/>
  <c r="CT22" i="7"/>
  <c r="CR22" i="7"/>
  <c r="AG12" i="7" s="1"/>
  <c r="CN22" i="7"/>
  <c r="CL22" i="7"/>
  <c r="AB12" i="7" s="1"/>
  <c r="CJ22" i="7"/>
  <c r="CH22" i="7"/>
  <c r="CF22" i="7"/>
  <c r="CD22" i="7"/>
  <c r="CB22" i="7"/>
  <c r="BX22" i="7"/>
  <c r="BV22" i="7"/>
  <c r="BT22" i="7"/>
  <c r="BR22" i="7"/>
  <c r="Q12" i="7" s="1"/>
  <c r="BP22" i="7"/>
  <c r="BN22" i="7"/>
  <c r="BL22" i="7"/>
  <c r="BJ22" i="7"/>
  <c r="BH22" i="7"/>
  <c r="BF22" i="7"/>
  <c r="BD22" i="7"/>
  <c r="BB22" i="7"/>
  <c r="AZ22" i="7"/>
  <c r="AX22" i="7"/>
  <c r="AW47" i="7"/>
  <c r="C37" i="7" s="1"/>
  <c r="AW45" i="7"/>
  <c r="C35" i="7" s="1"/>
  <c r="AW43" i="7"/>
  <c r="C33" i="7" s="1"/>
  <c r="AW41" i="7"/>
  <c r="C31" i="7" s="1"/>
  <c r="AW39" i="7"/>
  <c r="C29" i="7" s="1"/>
  <c r="AW37" i="7"/>
  <c r="C27" i="7" s="1"/>
  <c r="AW35" i="7"/>
  <c r="C25" i="7" s="1"/>
  <c r="AW33" i="7"/>
  <c r="C23" i="7" s="1"/>
  <c r="AW31" i="7"/>
  <c r="C21" i="7" s="1"/>
  <c r="AW29" i="7"/>
  <c r="C19" i="7" s="1"/>
  <c r="AW27" i="7"/>
  <c r="C17" i="7" s="1"/>
  <c r="AW25" i="7"/>
  <c r="C15" i="7" s="1"/>
  <c r="CW24" i="7"/>
  <c r="CS24" i="7"/>
  <c r="CO24" i="7"/>
  <c r="CK24" i="7"/>
  <c r="CG24" i="7"/>
  <c r="CC24" i="7"/>
  <c r="BU24" i="7"/>
  <c r="BQ24" i="7"/>
  <c r="BM24" i="7"/>
  <c r="BI24" i="7"/>
  <c r="BE24" i="7"/>
  <c r="BA24" i="7"/>
  <c r="G14" i="7" s="1"/>
  <c r="DD23" i="7"/>
  <c r="AM13" i="7" s="1"/>
  <c r="CZ23" i="7"/>
  <c r="CV23" i="7"/>
  <c r="CR23" i="7"/>
  <c r="AG13" i="7" s="1"/>
  <c r="CN23" i="7"/>
  <c r="CJ23" i="7"/>
  <c r="CF23" i="7"/>
  <c r="CB23" i="7"/>
  <c r="BX23" i="7"/>
  <c r="BV23" i="7"/>
  <c r="BT23" i="7"/>
  <c r="BR23" i="7"/>
  <c r="Q13" i="7" s="1"/>
  <c r="BP23" i="7"/>
  <c r="BN23" i="7"/>
  <c r="BL23" i="7"/>
  <c r="BJ23" i="7"/>
  <c r="BH23" i="7"/>
  <c r="BF23" i="7"/>
  <c r="BD23" i="7"/>
  <c r="BB23" i="7"/>
  <c r="AZ23" i="7"/>
  <c r="AX23" i="7"/>
  <c r="DC22" i="7"/>
  <c r="DA22" i="7"/>
  <c r="CY22" i="7"/>
  <c r="CW22" i="7"/>
  <c r="CU22" i="7"/>
  <c r="CS22" i="7"/>
  <c r="CO22" i="7"/>
  <c r="CM22" i="7"/>
  <c r="CK22" i="7"/>
  <c r="CI22" i="7"/>
  <c r="AA12" i="7" s="1"/>
  <c r="CG22" i="7"/>
  <c r="CE22" i="7"/>
  <c r="CC22" i="7"/>
  <c r="CA22" i="7"/>
  <c r="BW22" i="7"/>
  <c r="BU22" i="7"/>
  <c r="BS22" i="7"/>
  <c r="BQ22" i="7"/>
  <c r="BO22" i="7"/>
  <c r="BM22" i="7"/>
  <c r="BK22" i="7"/>
  <c r="BI22" i="7"/>
  <c r="BG22" i="7"/>
  <c r="BE22" i="7"/>
  <c r="BC22" i="7"/>
  <c r="BA22" i="7"/>
  <c r="G12" i="7" s="1"/>
  <c r="AY22" i="7"/>
  <c r="AW48" i="7"/>
  <c r="C38" i="7" s="1"/>
  <c r="AW46" i="7"/>
  <c r="C36" i="7" s="1"/>
  <c r="AW44" i="7"/>
  <c r="C34" i="7" s="1"/>
  <c r="AW42" i="7"/>
  <c r="C32" i="7" s="1"/>
  <c r="AW40" i="7"/>
  <c r="C30" i="7" s="1"/>
  <c r="AW38" i="7"/>
  <c r="C28" i="7" s="1"/>
  <c r="AW36" i="7"/>
  <c r="C26" i="7" s="1"/>
  <c r="AW34" i="7"/>
  <c r="C24" i="7" s="1"/>
  <c r="AW32" i="7"/>
  <c r="C22" i="7" s="1"/>
  <c r="AW30" i="7"/>
  <c r="C20" i="7" s="1"/>
  <c r="AW28" i="7"/>
  <c r="C18" i="7" s="1"/>
  <c r="AW26" i="7"/>
  <c r="C16" i="7" s="1"/>
  <c r="AW24" i="7"/>
  <c r="C14" i="7" s="1"/>
  <c r="AW22" i="7"/>
  <c r="AW23" i="7"/>
  <c r="C13" i="7" s="1"/>
  <c r="AB30" i="8"/>
  <c r="V18" i="8"/>
  <c r="W30" i="8"/>
  <c r="AI17" i="8"/>
  <c r="O38" i="8"/>
  <c r="H35" i="8"/>
  <c r="E31" i="8"/>
  <c r="AP30" i="8"/>
  <c r="AN25" i="8"/>
  <c r="Z34" i="8"/>
  <c r="AB12" i="8"/>
  <c r="W13" i="8"/>
  <c r="X14" i="8"/>
  <c r="AH14" i="8"/>
  <c r="AI16" i="8"/>
  <c r="E20" i="8"/>
  <c r="Z21" i="8"/>
  <c r="AE24" i="8"/>
  <c r="W26" i="8"/>
  <c r="Z27" i="8"/>
  <c r="I30" i="8"/>
  <c r="X30" i="8"/>
  <c r="AH31" i="8"/>
  <c r="P12" i="8" l="1"/>
  <c r="C12" i="7" l="1"/>
  <c r="AW12" i="7"/>
  <c r="AW10" i="7"/>
  <c r="AW9" i="7" s="1"/>
  <c r="I26" i="7"/>
  <c r="I18" i="7"/>
  <c r="BF12" i="7"/>
  <c r="BF10" i="7"/>
  <c r="BF9" i="7" s="1"/>
  <c r="E13" i="7"/>
  <c r="E12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AY12" i="7"/>
  <c r="E18" i="7"/>
  <c r="E17" i="7"/>
  <c r="E16" i="7"/>
  <c r="E15" i="7"/>
  <c r="E14" i="7"/>
  <c r="AK18" i="7"/>
  <c r="CZ12" i="7"/>
  <c r="AC18" i="7"/>
  <c r="CN12" i="7"/>
  <c r="CF12" i="7"/>
  <c r="X18" i="7"/>
  <c r="R18" i="7"/>
  <c r="BV12" i="7"/>
  <c r="M18" i="7"/>
  <c r="BN12" i="7"/>
  <c r="AX12" i="7"/>
  <c r="D18" i="7"/>
  <c r="CQ12" i="7"/>
  <c r="AF18" i="7"/>
  <c r="CE12" i="7"/>
  <c r="W18" i="7"/>
  <c r="J18" i="7"/>
  <c r="BG12" i="7"/>
  <c r="AH18" i="7"/>
  <c r="CW12" i="7"/>
  <c r="CG12" i="7"/>
  <c r="Y18" i="7"/>
  <c r="L18" i="7"/>
  <c r="BI12" i="7"/>
  <c r="P18" i="7"/>
  <c r="BQ12" i="7"/>
  <c r="CX12" i="7"/>
  <c r="AI18" i="7"/>
  <c r="BO12" i="7"/>
  <c r="N18" i="7"/>
  <c r="CP12" i="7"/>
  <c r="AE18" i="7"/>
  <c r="CH12" i="7"/>
  <c r="Z18" i="7"/>
  <c r="BZ12" i="7"/>
  <c r="V18" i="7"/>
  <c r="BP12" i="7"/>
  <c r="O18" i="7"/>
  <c r="K18" i="7"/>
  <c r="BH12" i="7"/>
  <c r="AZ12" i="7"/>
  <c r="F18" i="7"/>
  <c r="AJ18" i="7"/>
  <c r="CY12" i="7"/>
  <c r="AA18" i="7"/>
  <c r="CI12" i="7"/>
  <c r="S18" i="7"/>
  <c r="BW12" i="7"/>
  <c r="AL18" i="7"/>
  <c r="DA12" i="7"/>
  <c r="CO12" i="7"/>
  <c r="AD18" i="7"/>
  <c r="BY12" i="7"/>
  <c r="U18" i="7"/>
  <c r="H18" i="7"/>
  <c r="BE12" i="7"/>
  <c r="T18" i="7"/>
  <c r="BX12" i="7"/>
  <c r="BS12" i="7"/>
  <c r="AX10" i="7"/>
  <c r="AX9" i="7" s="1"/>
  <c r="W28" i="7"/>
  <c r="U32" i="7"/>
  <c r="CJ12" i="7"/>
  <c r="AI25" i="7"/>
  <c r="N33" i="7"/>
  <c r="T13" i="7"/>
  <c r="K14" i="7"/>
  <c r="P36" i="7"/>
  <c r="D31" i="7"/>
  <c r="Y22" i="7"/>
  <c r="T19" i="7"/>
  <c r="M15" i="7"/>
  <c r="I28" i="7"/>
  <c r="AH36" i="7"/>
  <c r="AH21" i="7"/>
  <c r="N17" i="7"/>
  <c r="AL15" i="7"/>
  <c r="AD35" i="7"/>
  <c r="AF38" i="7"/>
  <c r="T30" i="7"/>
  <c r="O25" i="7"/>
  <c r="N29" i="7"/>
  <c r="AD30" i="7"/>
  <c r="AH38" i="7"/>
  <c r="M12" i="7"/>
  <c r="X12" i="7"/>
  <c r="AD15" i="7"/>
  <c r="AA15" i="7"/>
  <c r="P35" i="7"/>
  <c r="N21" i="7"/>
  <c r="AH37" i="7"/>
  <c r="W14" i="7"/>
  <c r="AC33" i="7"/>
  <c r="AE34" i="7"/>
  <c r="AE12" i="7"/>
  <c r="Y28" i="7"/>
  <c r="S27" i="7"/>
  <c r="D22" i="7"/>
  <c r="AA26" i="7"/>
  <c r="CB12" i="7"/>
  <c r="CF10" i="7"/>
  <c r="CF9" i="7" s="1"/>
  <c r="AH23" i="7"/>
  <c r="J14" i="7"/>
  <c r="AF26" i="7"/>
  <c r="AF27" i="7"/>
  <c r="H19" i="7"/>
  <c r="H35" i="7"/>
  <c r="AA37" i="7"/>
  <c r="O27" i="7"/>
  <c r="I22" i="7"/>
  <c r="R19" i="7"/>
  <c r="AE20" i="7"/>
  <c r="T38" i="7"/>
  <c r="L14" i="7"/>
  <c r="AK22" i="7"/>
  <c r="AC28" i="7"/>
  <c r="H38" i="7"/>
  <c r="W21" i="7"/>
  <c r="AF25" i="7"/>
  <c r="CJ10" i="7"/>
  <c r="CJ9" i="7" s="1"/>
  <c r="M38" i="7"/>
  <c r="O21" i="7"/>
  <c r="AF29" i="7"/>
  <c r="CV12" i="7"/>
  <c r="V23" i="7"/>
  <c r="P13" i="7"/>
  <c r="AE37" i="7"/>
  <c r="AE36" i="7"/>
  <c r="AI24" i="7"/>
  <c r="F20" i="7"/>
  <c r="W25" i="7"/>
  <c r="BJ12" i="7"/>
  <c r="U29" i="7"/>
  <c r="Y13" i="7"/>
  <c r="AE14" i="7"/>
  <c r="R32" i="7"/>
  <c r="AI36" i="7"/>
  <c r="R29" i="7"/>
  <c r="BT12" i="7"/>
  <c r="AL31" i="7"/>
  <c r="P22" i="7"/>
  <c r="F26" i="7"/>
  <c r="F19" i="7"/>
  <c r="AJ25" i="7"/>
  <c r="H32" i="7"/>
  <c r="R21" i="7"/>
  <c r="D14" i="7"/>
  <c r="AJ28" i="7"/>
  <c r="I16" i="7"/>
  <c r="I30" i="7"/>
  <c r="V31" i="7"/>
  <c r="I34" i="7"/>
  <c r="BU12" i="7"/>
  <c r="P12" i="7"/>
  <c r="J37" i="7"/>
  <c r="DA10" i="7"/>
  <c r="DA9" i="7" s="1"/>
  <c r="F23" i="7"/>
  <c r="T21" i="7"/>
  <c r="J35" i="7"/>
  <c r="X28" i="7"/>
  <c r="D35" i="7"/>
  <c r="O30" i="7"/>
  <c r="T17" i="7"/>
  <c r="M28" i="7"/>
  <c r="L20" i="7"/>
  <c r="AD33" i="7"/>
  <c r="F32" i="7"/>
  <c r="X23" i="7"/>
  <c r="O34" i="7"/>
  <c r="M35" i="7"/>
  <c r="AK34" i="7"/>
  <c r="AF28" i="7"/>
  <c r="O22" i="7"/>
  <c r="AK12" i="7"/>
  <c r="W27" i="7"/>
  <c r="J19" i="7"/>
  <c r="W13" i="7"/>
  <c r="I33" i="7"/>
  <c r="L33" i="7"/>
  <c r="AI12" i="7"/>
  <c r="P34" i="7"/>
  <c r="X26" i="7"/>
  <c r="AC15" i="7"/>
  <c r="W38" i="7"/>
  <c r="AC19" i="7"/>
  <c r="AJ23" i="7"/>
  <c r="AH34" i="7"/>
  <c r="AK14" i="7"/>
  <c r="CI10" i="7"/>
  <c r="CI9" i="7" s="1"/>
  <c r="Z34" i="7"/>
  <c r="D15" i="7"/>
  <c r="AI15" i="7"/>
  <c r="Y30" i="7"/>
  <c r="AF22" i="7"/>
  <c r="AL19" i="7"/>
  <c r="L15" i="7"/>
  <c r="W26" i="7"/>
  <c r="J22" i="7"/>
  <c r="I25" i="7"/>
  <c r="AA29" i="7"/>
  <c r="AE15" i="7"/>
  <c r="Z21" i="7"/>
  <c r="W33" i="7"/>
  <c r="BR10" i="7"/>
  <c r="BR9" i="7" s="1"/>
  <c r="BR12" i="7"/>
  <c r="AK27" i="7"/>
  <c r="J28" i="7"/>
  <c r="BU10" i="7"/>
  <c r="BU9" i="7" s="1"/>
  <c r="U28" i="7"/>
  <c r="CK12" i="7"/>
  <c r="R16" i="7"/>
  <c r="U25" i="7"/>
  <c r="R13" i="7"/>
  <c r="W17" i="7"/>
  <c r="AK32" i="7"/>
  <c r="W23" i="7"/>
  <c r="CV10" i="7"/>
  <c r="CV9" i="7" s="1"/>
  <c r="O12" i="7"/>
  <c r="AJ34" i="7"/>
  <c r="CG10" i="7"/>
  <c r="CG9" i="7" s="1"/>
  <c r="AK17" i="7"/>
  <c r="AL24" i="7"/>
  <c r="AL34" i="7"/>
  <c r="T24" i="7"/>
  <c r="AK19" i="7"/>
  <c r="H13" i="7"/>
  <c r="AC36" i="7"/>
  <c r="P15" i="7"/>
  <c r="L19" i="7"/>
  <c r="T26" i="7"/>
  <c r="N37" i="7"/>
  <c r="O28" i="7"/>
  <c r="M21" i="7"/>
  <c r="N14" i="7"/>
  <c r="U19" i="7"/>
  <c r="N38" i="7"/>
  <c r="L34" i="7"/>
  <c r="H26" i="7"/>
  <c r="S22" i="7"/>
  <c r="U15" i="7"/>
  <c r="CX10" i="7"/>
  <c r="CX9" i="7" s="1"/>
  <c r="K28" i="7"/>
  <c r="AK15" i="7"/>
  <c r="O24" i="7"/>
  <c r="M32" i="7"/>
  <c r="O32" i="7"/>
  <c r="AJ36" i="7"/>
  <c r="AL38" i="7"/>
  <c r="N23" i="7"/>
  <c r="BT10" i="7"/>
  <c r="BT9" i="7" s="1"/>
  <c r="F12" i="7"/>
  <c r="AD21" i="7"/>
  <c r="AJ33" i="7"/>
  <c r="AD14" i="7"/>
  <c r="AF13" i="7"/>
  <c r="CQ10" i="7"/>
  <c r="CQ9" i="7" s="1"/>
  <c r="AE24" i="7"/>
  <c r="L25" i="7"/>
  <c r="AI32" i="7"/>
  <c r="AH16" i="7"/>
  <c r="AF36" i="7"/>
  <c r="I37" i="7"/>
  <c r="AD19" i="7"/>
  <c r="N34" i="7"/>
  <c r="CA12" i="7"/>
  <c r="BK12" i="7"/>
  <c r="BK10" i="7"/>
  <c r="BK9" i="7" s="1"/>
  <c r="V20" i="7"/>
  <c r="R20" i="7"/>
  <c r="AI19" i="7"/>
  <c r="BW10" i="7"/>
  <c r="BW9" i="7" s="1"/>
  <c r="K30" i="7"/>
  <c r="W29" i="7"/>
  <c r="I31" i="7"/>
  <c r="N30" i="7"/>
  <c r="S29" i="7"/>
  <c r="CT12" i="7"/>
  <c r="BM12" i="7"/>
  <c r="AE26" i="7"/>
  <c r="M30" i="7"/>
  <c r="AD25" i="7"/>
  <c r="S28" i="7"/>
  <c r="N31" i="7"/>
  <c r="Z14" i="7"/>
  <c r="W24" i="7"/>
  <c r="U23" i="7"/>
  <c r="K29" i="7"/>
  <c r="AH28" i="7"/>
  <c r="D16" i="7"/>
  <c r="M17" i="7"/>
  <c r="AC16" i="7"/>
  <c r="T16" i="7"/>
  <c r="AA13" i="7"/>
  <c r="Y23" i="7"/>
  <c r="AF20" i="7"/>
  <c r="F13" i="7"/>
  <c r="N15" i="7"/>
  <c r="AA33" i="7"/>
  <c r="F37" i="7"/>
  <c r="AC14" i="7"/>
  <c r="Z15" i="7"/>
  <c r="H29" i="7"/>
  <c r="K21" i="7"/>
  <c r="K13" i="7"/>
  <c r="BI10" i="7"/>
  <c r="BI9" i="7" s="1"/>
  <c r="M26" i="7"/>
  <c r="Y33" i="7"/>
  <c r="U20" i="7"/>
  <c r="Y29" i="7"/>
  <c r="V29" i="7"/>
  <c r="N25" i="7"/>
  <c r="J25" i="7"/>
  <c r="AH31" i="7"/>
  <c r="H28" i="7"/>
  <c r="H27" i="7"/>
  <c r="AJ21" i="7"/>
  <c r="F36" i="7"/>
  <c r="V13" i="7"/>
  <c r="D25" i="7"/>
  <c r="AA20" i="7"/>
  <c r="AJ14" i="7"/>
  <c r="AC21" i="7"/>
  <c r="M14" i="7"/>
  <c r="I24" i="7"/>
  <c r="K17" i="7"/>
  <c r="H20" i="7"/>
  <c r="AF15" i="7"/>
  <c r="N27" i="7"/>
  <c r="AH33" i="7"/>
  <c r="I14" i="7"/>
  <c r="AK23" i="7"/>
  <c r="K31" i="7"/>
  <c r="K12" i="7"/>
  <c r="H33" i="7"/>
  <c r="F31" i="7"/>
  <c r="AL22" i="7"/>
  <c r="P28" i="7"/>
  <c r="V17" i="7"/>
  <c r="AE27" i="7"/>
  <c r="R24" i="7"/>
  <c r="K37" i="7"/>
  <c r="W16" i="7"/>
  <c r="P25" i="7"/>
  <c r="F34" i="7"/>
  <c r="Z27" i="7"/>
  <c r="T37" i="7"/>
  <c r="R26" i="7"/>
  <c r="Z28" i="7"/>
  <c r="AH15" i="7"/>
  <c r="X35" i="7"/>
  <c r="S30" i="7"/>
  <c r="O31" i="7"/>
  <c r="T29" i="7"/>
  <c r="T22" i="7"/>
  <c r="Y12" i="7"/>
  <c r="AC30" i="7"/>
  <c r="AA28" i="7"/>
  <c r="F25" i="7"/>
  <c r="AE35" i="7"/>
  <c r="K16" i="7"/>
  <c r="AL21" i="7"/>
  <c r="Y31" i="7"/>
  <c r="DC12" i="7"/>
  <c r="DC10" i="7"/>
  <c r="DC9" i="7" s="1"/>
  <c r="CR12" i="7"/>
  <c r="CR10" i="7"/>
  <c r="CR9" i="7" s="1"/>
  <c r="S21" i="7"/>
  <c r="D20" i="7"/>
  <c r="K15" i="7"/>
  <c r="U35" i="7"/>
  <c r="AD32" i="7"/>
  <c r="Y37" i="7"/>
  <c r="Z16" i="7"/>
  <c r="Y19" i="7"/>
  <c r="DB12" i="7"/>
  <c r="I35" i="7"/>
  <c r="CC12" i="7"/>
  <c r="CO10" i="7"/>
  <c r="CO9" i="7" s="1"/>
  <c r="BZ10" i="7"/>
  <c r="BZ9" i="7" s="1"/>
  <c r="AI29" i="7"/>
  <c r="AC26" i="7"/>
  <c r="AI33" i="7"/>
  <c r="P29" i="7"/>
  <c r="AI17" i="7"/>
  <c r="M24" i="7"/>
  <c r="AF30" i="7"/>
  <c r="D29" i="7"/>
  <c r="AA17" i="7"/>
  <c r="V35" i="7"/>
  <c r="AH17" i="7"/>
  <c r="BQ10" i="7"/>
  <c r="BQ9" i="7" s="1"/>
  <c r="W30" i="7"/>
  <c r="J16" i="7"/>
  <c r="M16" i="7"/>
  <c r="AI22" i="7"/>
  <c r="X27" i="7"/>
  <c r="M23" i="7"/>
  <c r="J15" i="7"/>
  <c r="AC38" i="7"/>
  <c r="I23" i="7"/>
  <c r="AI38" i="7"/>
  <c r="L13" i="7"/>
  <c r="AH13" i="7"/>
  <c r="AA34" i="7"/>
  <c r="M29" i="7"/>
  <c r="AI26" i="7"/>
  <c r="R38" i="7"/>
  <c r="H30" i="7"/>
  <c r="AL12" i="7"/>
  <c r="I19" i="7"/>
  <c r="AH22" i="7"/>
  <c r="AK31" i="7"/>
  <c r="CZ10" i="7"/>
  <c r="CZ9" i="7" s="1"/>
  <c r="AK21" i="7"/>
  <c r="BB12" i="7"/>
  <c r="BB10" i="7"/>
  <c r="BB9" i="7" s="1"/>
  <c r="AH20" i="7"/>
  <c r="X30" i="7"/>
  <c r="I27" i="7"/>
  <c r="M22" i="7"/>
  <c r="P31" i="7"/>
  <c r="P17" i="7"/>
  <c r="U12" i="7"/>
  <c r="AJ38" i="7"/>
  <c r="X37" i="7"/>
  <c r="Z26" i="7"/>
  <c r="AF34" i="7"/>
  <c r="CY10" i="7"/>
  <c r="CY9" i="7" s="1"/>
  <c r="U34" i="7"/>
  <c r="X16" i="7"/>
  <c r="AI21" i="7"/>
  <c r="U14" i="7"/>
  <c r="Y20" i="7"/>
  <c r="CK10" i="7"/>
  <c r="CK9" i="7" s="1"/>
  <c r="L26" i="7"/>
  <c r="AE23" i="7"/>
  <c r="AD29" i="7"/>
  <c r="M20" i="7"/>
  <c r="T12" i="7"/>
  <c r="D26" i="7"/>
  <c r="S17" i="7"/>
  <c r="AL25" i="7"/>
  <c r="S36" i="7"/>
  <c r="Y36" i="7"/>
  <c r="F27" i="7"/>
  <c r="W35" i="7"/>
  <c r="AK25" i="7"/>
  <c r="AI14" i="7"/>
  <c r="O26" i="7"/>
  <c r="X32" i="7"/>
  <c r="CD12" i="7"/>
  <c r="R28" i="7"/>
  <c r="S14" i="7"/>
  <c r="D38" i="7"/>
  <c r="V37" i="7"/>
  <c r="J30" i="7"/>
  <c r="CU12" i="7"/>
  <c r="CU10" i="7"/>
  <c r="CU9" i="7" s="1"/>
  <c r="N35" i="7"/>
  <c r="AK37" i="7"/>
  <c r="BA10" i="7"/>
  <c r="BA9" i="7" s="1"/>
  <c r="BA12" i="7"/>
  <c r="K35" i="7"/>
  <c r="V36" i="7"/>
  <c r="CN10" i="7"/>
  <c r="CN9" i="7" s="1"/>
  <c r="AK35" i="7"/>
  <c r="X13" i="7"/>
  <c r="S31" i="7"/>
  <c r="AC13" i="7"/>
  <c r="AF17" i="7"/>
  <c r="F14" i="7"/>
  <c r="AL20" i="7"/>
  <c r="L23" i="7"/>
  <c r="Z25" i="7"/>
  <c r="I38" i="7"/>
  <c r="N12" i="7"/>
  <c r="AF33" i="7"/>
  <c r="AE21" i="7"/>
  <c r="AD38" i="7"/>
  <c r="V21" i="7"/>
  <c r="L35" i="7"/>
  <c r="D36" i="7"/>
  <c r="AD13" i="7"/>
  <c r="R33" i="7"/>
  <c r="D30" i="7"/>
  <c r="AL13" i="7"/>
  <c r="AJ16" i="7"/>
  <c r="S38" i="7"/>
  <c r="S26" i="7"/>
  <c r="H12" i="7"/>
  <c r="I29" i="7"/>
  <c r="Y25" i="7"/>
  <c r="H16" i="7"/>
  <c r="L32" i="7"/>
  <c r="AK13" i="7"/>
  <c r="I13" i="7"/>
  <c r="BX10" i="7"/>
  <c r="BX9" i="7" s="1"/>
  <c r="AI20" i="7"/>
  <c r="AD31" i="7"/>
  <c r="AI28" i="7"/>
  <c r="P37" i="7"/>
  <c r="AE32" i="7"/>
  <c r="AI16" i="7"/>
  <c r="F15" i="7"/>
  <c r="F16" i="7"/>
  <c r="I36" i="7"/>
  <c r="D12" i="7"/>
  <c r="M33" i="7"/>
  <c r="R36" i="7"/>
  <c r="N19" i="7"/>
  <c r="BC12" i="7"/>
  <c r="T23" i="7"/>
  <c r="Z37" i="7"/>
  <c r="P26" i="7"/>
  <c r="AA32" i="7"/>
  <c r="D17" i="7"/>
  <c r="AF23" i="7"/>
  <c r="AK30" i="7"/>
  <c r="AJ12" i="7"/>
  <c r="AI13" i="7"/>
  <c r="DB10" i="7"/>
  <c r="DB9" i="7" s="1"/>
  <c r="L30" i="7"/>
  <c r="M37" i="7"/>
  <c r="AI31" i="7"/>
  <c r="AJ24" i="7"/>
  <c r="AC12" i="7"/>
  <c r="Y35" i="7"/>
  <c r="U31" i="7"/>
  <c r="L29" i="7"/>
  <c r="X15" i="7"/>
  <c r="U27" i="7"/>
  <c r="F17" i="7"/>
  <c r="I32" i="7"/>
  <c r="AE22" i="7"/>
  <c r="K25" i="7"/>
  <c r="AK20" i="7"/>
  <c r="AH29" i="7"/>
  <c r="P30" i="7"/>
  <c r="BD12" i="7"/>
  <c r="BD10" i="7"/>
  <c r="BD9" i="7" s="1"/>
  <c r="S25" i="7"/>
  <c r="S32" i="7"/>
  <c r="N32" i="7"/>
  <c r="F28" i="7"/>
  <c r="H15" i="7"/>
  <c r="AH14" i="7"/>
  <c r="AJ37" i="7"/>
  <c r="N20" i="7"/>
  <c r="N26" i="7"/>
  <c r="J32" i="7"/>
  <c r="P32" i="7"/>
  <c r="AF19" i="7"/>
  <c r="J26" i="7"/>
  <c r="AH35" i="7"/>
  <c r="O29" i="7"/>
  <c r="H22" i="7"/>
  <c r="AK24" i="7"/>
  <c r="I15" i="7"/>
  <c r="AE31" i="7"/>
  <c r="AF12" i="7"/>
  <c r="J24" i="7"/>
  <c r="X31" i="7"/>
  <c r="CL12" i="7"/>
  <c r="BP10" i="7"/>
  <c r="BP9" i="7" s="1"/>
  <c r="P21" i="7"/>
  <c r="Z23" i="7"/>
  <c r="H37" i="7"/>
  <c r="Z33" i="7"/>
  <c r="AA22" i="7"/>
  <c r="V38" i="7"/>
  <c r="AD27" i="7"/>
  <c r="S19" i="7"/>
  <c r="CE10" i="7"/>
  <c r="CE9" i="7" s="1"/>
  <c r="W34" i="7"/>
  <c r="V16" i="7"/>
  <c r="V15" i="7"/>
  <c r="J13" i="7"/>
  <c r="R37" i="7"/>
  <c r="R30" i="7"/>
  <c r="S20" i="7"/>
  <c r="M13" i="7"/>
  <c r="J31" i="7"/>
  <c r="BS10" i="7"/>
  <c r="BS9" i="7" s="1"/>
  <c r="AH24" i="7"/>
  <c r="BH10" i="7"/>
  <c r="BH9" i="7" s="1"/>
  <c r="AE19" i="7"/>
  <c r="K19" i="7"/>
  <c r="F29" i="7"/>
  <c r="L16" i="7"/>
  <c r="W31" i="7"/>
  <c r="AL33" i="7"/>
  <c r="P38" i="7"/>
  <c r="J27" i="7"/>
  <c r="X36" i="7"/>
  <c r="N28" i="7"/>
  <c r="K26" i="7"/>
  <c r="H21" i="7"/>
  <c r="X34" i="7"/>
  <c r="Y34" i="7"/>
  <c r="AH26" i="7"/>
  <c r="R34" i="7"/>
  <c r="AC25" i="7"/>
  <c r="O16" i="7"/>
  <c r="S12" i="7"/>
  <c r="R12" i="7"/>
  <c r="AJ29" i="7"/>
  <c r="AF16" i="7"/>
  <c r="AA25" i="7"/>
  <c r="W12" i="7"/>
  <c r="AD26" i="7"/>
  <c r="H34" i="7"/>
  <c r="Z36" i="7"/>
  <c r="J12" i="7"/>
  <c r="AL36" i="7"/>
  <c r="AA14" i="7"/>
  <c r="AL37" i="7"/>
  <c r="T27" i="7"/>
  <c r="V30" i="7"/>
  <c r="U38" i="7"/>
  <c r="T25" i="7"/>
  <c r="BN10" i="7"/>
  <c r="BN9" i="7" s="1"/>
  <c r="BL12" i="7"/>
  <c r="L31" i="7"/>
  <c r="K34" i="7"/>
  <c r="AH25" i="7"/>
  <c r="Z29" i="7"/>
  <c r="H36" i="7"/>
  <c r="T36" i="7"/>
  <c r="R31" i="7"/>
  <c r="H24" i="7"/>
  <c r="BV10" i="7"/>
  <c r="BV9" i="7" s="1"/>
  <c r="O13" i="7"/>
  <c r="AF32" i="7"/>
  <c r="AI30" i="7"/>
  <c r="J21" i="7"/>
  <c r="X14" i="7"/>
  <c r="Z32" i="7"/>
  <c r="X24" i="7"/>
  <c r="X21" i="7"/>
  <c r="S24" i="7"/>
  <c r="Y26" i="7"/>
  <c r="X25" i="7"/>
  <c r="AA35" i="7"/>
  <c r="J33" i="7"/>
  <c r="V14" i="7"/>
  <c r="AJ35" i="7"/>
  <c r="AJ27" i="7"/>
  <c r="J29" i="7"/>
  <c r="X19" i="7"/>
  <c r="AJ31" i="7"/>
  <c r="K32" i="7"/>
  <c r="T35" i="7"/>
  <c r="X33" i="7"/>
  <c r="K33" i="7"/>
  <c r="T15" i="7"/>
  <c r="R23" i="7"/>
  <c r="X22" i="7"/>
  <c r="CM12" i="7"/>
  <c r="CM10" i="7"/>
  <c r="CM9" i="7" s="1"/>
  <c r="T20" i="7"/>
  <c r="O14" i="7"/>
  <c r="AI27" i="7"/>
  <c r="BE10" i="7"/>
  <c r="BE9" i="7" s="1"/>
  <c r="AL26" i="7"/>
  <c r="P20" i="7"/>
  <c r="L37" i="7"/>
  <c r="O38" i="7"/>
  <c r="BY10" i="7"/>
  <c r="BY9" i="7" s="1"/>
  <c r="AI23" i="7"/>
  <c r="K27" i="7"/>
  <c r="K23" i="7"/>
  <c r="S37" i="7"/>
  <c r="K22" i="7"/>
  <c r="AC34" i="7"/>
  <c r="AA19" i="7"/>
  <c r="Y17" i="7"/>
  <c r="CP10" i="7"/>
  <c r="CP9" i="7" s="1"/>
  <c r="U21" i="7"/>
  <c r="I17" i="7"/>
  <c r="Y38" i="7"/>
  <c r="V27" i="7"/>
  <c r="W22" i="7"/>
  <c r="O15" i="7"/>
  <c r="V26" i="7"/>
  <c r="F38" i="7"/>
  <c r="AE16" i="7"/>
  <c r="AL32" i="7"/>
  <c r="AD36" i="7"/>
  <c r="P14" i="7"/>
  <c r="O17" i="7"/>
  <c r="X17" i="7"/>
  <c r="AI34" i="7"/>
  <c r="V32" i="7"/>
  <c r="W36" i="7"/>
  <c r="D34" i="7"/>
  <c r="AJ15" i="7"/>
  <c r="J17" i="7"/>
  <c r="Y21" i="7"/>
  <c r="M27" i="7"/>
  <c r="M25" i="7"/>
  <c r="AH12" i="7"/>
  <c r="S13" i="7"/>
  <c r="AL23" i="7"/>
  <c r="R15" i="7"/>
  <c r="T33" i="7"/>
  <c r="AL16" i="7"/>
  <c r="CD10" i="7"/>
  <c r="CD9" i="7" s="1"/>
  <c r="AC31" i="7"/>
  <c r="H31" i="7"/>
  <c r="AC37" i="7"/>
  <c r="AH30" i="7"/>
  <c r="AF31" i="7"/>
  <c r="AC20" i="7"/>
  <c r="AC22" i="7"/>
  <c r="T14" i="7"/>
  <c r="D24" i="7"/>
  <c r="U26" i="7"/>
  <c r="U24" i="7"/>
  <c r="AZ10" i="7"/>
  <c r="AZ9" i="7" s="1"/>
  <c r="CA10" i="7"/>
  <c r="CA9" i="7" s="1"/>
  <c r="N36" i="7"/>
  <c r="AD23" i="7"/>
  <c r="AA31" i="7"/>
  <c r="Z38" i="7"/>
  <c r="AD20" i="7"/>
  <c r="V22" i="7"/>
  <c r="M31" i="7"/>
  <c r="CT10" i="7"/>
  <c r="CT9" i="7" s="1"/>
  <c r="AD22" i="7"/>
  <c r="AA30" i="7"/>
  <c r="AK29" i="7"/>
  <c r="X20" i="7"/>
  <c r="H23" i="7"/>
  <c r="AE17" i="7"/>
  <c r="L36" i="7"/>
  <c r="D28" i="7"/>
  <c r="O19" i="7"/>
  <c r="AH27" i="7"/>
  <c r="CS12" i="7"/>
  <c r="CS10" i="7"/>
  <c r="CS9" i="7" s="1"/>
  <c r="Z20" i="7"/>
  <c r="AF37" i="7"/>
  <c r="V12" i="7"/>
  <c r="AL14" i="7"/>
  <c r="AA36" i="7"/>
  <c r="S23" i="7"/>
  <c r="F22" i="7"/>
  <c r="Z12" i="7"/>
  <c r="O23" i="7"/>
  <c r="J34" i="7"/>
  <c r="AE28" i="7"/>
  <c r="AF24" i="7"/>
  <c r="L28" i="7"/>
  <c r="AK16" i="7"/>
  <c r="AA21" i="7"/>
  <c r="I21" i="7"/>
  <c r="O35" i="7"/>
  <c r="W20" i="7"/>
  <c r="J36" i="7"/>
  <c r="N24" i="7"/>
  <c r="R27" i="7"/>
  <c r="AJ13" i="7"/>
  <c r="BM10" i="7"/>
  <c r="BM9" i="7" s="1"/>
  <c r="P19" i="7"/>
  <c r="Z31" i="7"/>
  <c r="CH10" i="7"/>
  <c r="CH9" i="7" s="1"/>
  <c r="AA27" i="7"/>
  <c r="L38" i="7"/>
  <c r="AK26" i="7"/>
  <c r="W19" i="7"/>
  <c r="AJ17" i="7"/>
  <c r="AK36" i="7"/>
  <c r="DD12" i="7"/>
  <c r="DD10" i="7"/>
  <c r="DD9" i="7" s="1"/>
  <c r="P24" i="7"/>
  <c r="AL28" i="7"/>
  <c r="AK28" i="7"/>
  <c r="Y27" i="7"/>
  <c r="Z35" i="7"/>
  <c r="AE29" i="7"/>
  <c r="BO10" i="7"/>
  <c r="BO9" i="7" s="1"/>
  <c r="AD24" i="7"/>
  <c r="O36" i="7"/>
  <c r="AY10" i="7"/>
  <c r="AY9" i="7" s="1"/>
  <c r="AD12" i="7"/>
  <c r="AJ30" i="7"/>
  <c r="AC27" i="7"/>
  <c r="V28" i="7"/>
  <c r="W15" i="7"/>
  <c r="AI35" i="7"/>
  <c r="AD34" i="7"/>
  <c r="AL30" i="7"/>
  <c r="M19" i="7"/>
  <c r="AL35" i="7"/>
  <c r="AD17" i="7"/>
  <c r="R35" i="7"/>
  <c r="Y16" i="7"/>
  <c r="AC17" i="7"/>
  <c r="D37" i="7"/>
  <c r="F35" i="7"/>
  <c r="AA23" i="7"/>
  <c r="I12" i="7"/>
  <c r="K36" i="7"/>
  <c r="L12" i="7"/>
  <c r="AJ26" i="7"/>
  <c r="F24" i="7"/>
  <c r="H14" i="7"/>
  <c r="N16" i="7"/>
  <c r="AE38" i="7"/>
  <c r="D27" i="7"/>
  <c r="U30" i="7"/>
  <c r="AF21" i="7"/>
  <c r="AD28" i="7"/>
  <c r="Y14" i="7"/>
  <c r="D23" i="7"/>
  <c r="J38" i="7"/>
  <c r="T31" i="7"/>
  <c r="L17" i="7"/>
  <c r="AJ22" i="7"/>
  <c r="O33" i="7"/>
  <c r="AL27" i="7"/>
  <c r="AC24" i="7"/>
  <c r="AJ19" i="7"/>
  <c r="F21" i="7"/>
  <c r="R14" i="7"/>
  <c r="Z19" i="7"/>
  <c r="AE13" i="7"/>
  <c r="AE33" i="7"/>
  <c r="U36" i="7"/>
  <c r="N13" i="7"/>
  <c r="Z24" i="7"/>
  <c r="AE25" i="7"/>
  <c r="T34" i="7"/>
  <c r="AF35" i="7"/>
  <c r="R25" i="7"/>
  <c r="F33" i="7"/>
  <c r="AL29" i="7"/>
  <c r="X38" i="7"/>
  <c r="AI37" i="7"/>
  <c r="AC29" i="7"/>
  <c r="D13" i="7"/>
  <c r="AJ32" i="7"/>
  <c r="U16" i="7"/>
  <c r="V19" i="7"/>
  <c r="H17" i="7"/>
  <c r="Y32" i="7"/>
  <c r="H25" i="7"/>
  <c r="AC35" i="7"/>
  <c r="O37" i="7"/>
  <c r="U37" i="7"/>
  <c r="Y15" i="7"/>
  <c r="N22" i="7"/>
  <c r="AC32" i="7"/>
  <c r="U17" i="7"/>
  <c r="P16" i="7"/>
  <c r="W37" i="7"/>
  <c r="AE30" i="7"/>
  <c r="AJ20" i="7"/>
  <c r="D33" i="7"/>
  <c r="AL17" i="7"/>
  <c r="V34" i="7"/>
  <c r="K38" i="7"/>
  <c r="AD37" i="7"/>
  <c r="CL10" i="7"/>
  <c r="CL9" i="7" s="1"/>
  <c r="Y24" i="7"/>
  <c r="CB10" i="7"/>
  <c r="CB9" i="7" s="1"/>
  <c r="CW10" i="7"/>
  <c r="CW9" i="7" s="1"/>
  <c r="L21" i="7"/>
  <c r="J20" i="7"/>
  <c r="S33" i="7"/>
  <c r="R22" i="7"/>
  <c r="F30" i="7"/>
  <c r="R17" i="7"/>
  <c r="S35" i="7"/>
  <c r="J23" i="7"/>
  <c r="Z22" i="7"/>
  <c r="V24" i="7"/>
  <c r="D19" i="7"/>
  <c r="P33" i="7"/>
  <c r="L24" i="7"/>
  <c r="P27" i="7"/>
  <c r="CC10" i="7"/>
  <c r="CC9" i="7" s="1"/>
  <c r="T28" i="7"/>
  <c r="O20" i="7"/>
  <c r="D32" i="7"/>
  <c r="K24" i="7"/>
  <c r="AH19" i="7"/>
  <c r="S15" i="7"/>
  <c r="AD16" i="7"/>
  <c r="AK33" i="7"/>
  <c r="U33" i="7"/>
  <c r="V25" i="7"/>
  <c r="W32" i="7"/>
  <c r="T32" i="7"/>
  <c r="X29" i="7"/>
  <c r="BJ10" i="7"/>
  <c r="BJ9" i="7" s="1"/>
  <c r="AF14" i="7"/>
  <c r="U13" i="7"/>
  <c r="AA24" i="7"/>
  <c r="AC23" i="7"/>
  <c r="Z30" i="7"/>
  <c r="D21" i="7"/>
  <c r="M34" i="7"/>
  <c r="AK38" i="7"/>
  <c r="K20" i="7"/>
  <c r="S34" i="7"/>
  <c r="AH32" i="7"/>
  <c r="P23" i="7"/>
  <c r="AA16" i="7"/>
  <c r="Z17" i="7"/>
  <c r="V33" i="7"/>
  <c r="AA38" i="7"/>
  <c r="Z13" i="7"/>
  <c r="BG10" i="7"/>
  <c r="BG9" i="7" s="1"/>
  <c r="BL10" i="7"/>
  <c r="BL9" i="7" s="1"/>
  <c r="I20" i="7"/>
  <c r="L27" i="7"/>
  <c r="M36" i="7"/>
  <c r="L22" i="7"/>
  <c r="U22" i="7"/>
  <c r="BC10" i="7"/>
  <c r="BC9" i="7" s="1"/>
  <c r="AH12" i="8"/>
</calcChain>
</file>

<file path=xl/sharedStrings.xml><?xml version="1.0" encoding="utf-8"?>
<sst xmlns="http://schemas.openxmlformats.org/spreadsheetml/2006/main" count="153" uniqueCount="40">
  <si>
    <t>Prado Classic / Prado Universal</t>
  </si>
  <si>
    <t>Всё</t>
  </si>
  <si>
    <r>
      <t xml:space="preserve">Температура,  </t>
    </r>
    <r>
      <rPr>
        <b/>
        <sz val="10"/>
        <color indexed="8"/>
        <rFont val="Calibri"/>
        <family val="2"/>
        <charset val="204"/>
      </rPr>
      <t>ͦС</t>
    </r>
  </si>
  <si>
    <t>Т подачи</t>
  </si>
  <si>
    <t>Т обрат</t>
  </si>
  <si>
    <t>Т пом</t>
  </si>
  <si>
    <t>ΔT</t>
  </si>
  <si>
    <t>Ватт</t>
  </si>
  <si>
    <t>до</t>
  </si>
  <si>
    <t>Prado Classic Z / Prado Universal Z</t>
  </si>
  <si>
    <t>мм</t>
  </si>
  <si>
    <t>Длина радиатора от</t>
  </si>
  <si>
    <t>Тип 10</t>
  </si>
  <si>
    <t>Тип 11</t>
  </si>
  <si>
    <t>Тип 20</t>
  </si>
  <si>
    <t>Тип 21</t>
  </si>
  <si>
    <t>Тип 22</t>
  </si>
  <si>
    <t>Тип 30</t>
  </si>
  <si>
    <t>Тип 33</t>
  </si>
  <si>
    <t>Длина [mm]</t>
  </si>
  <si>
    <t>Высота [mm]</t>
  </si>
  <si>
    <r>
      <rPr>
        <b/>
        <sz val="11"/>
        <rFont val="Calibri"/>
        <family val="2"/>
        <charset val="204"/>
        <scheme val="minor"/>
      </rPr>
      <t>300</t>
    </r>
  </si>
  <si>
    <r>
      <rPr>
        <b/>
        <sz val="11"/>
        <rFont val="Calibri"/>
        <family val="2"/>
        <charset val="204"/>
        <scheme val="minor"/>
      </rPr>
      <t>500</t>
    </r>
  </si>
  <si>
    <r>
      <rPr>
        <b/>
        <sz val="11"/>
        <rFont val="Calibri"/>
        <family val="2"/>
        <charset val="204"/>
        <scheme val="minor"/>
      </rPr>
      <t>600</t>
    </r>
  </si>
  <si>
    <r>
      <rPr>
        <b/>
        <sz val="11"/>
        <rFont val="Calibri"/>
        <family val="2"/>
        <charset val="204"/>
        <scheme val="minor"/>
      </rPr>
      <t>450</t>
    </r>
  </si>
  <si>
    <r>
      <rPr>
        <b/>
        <sz val="11"/>
        <rFont val="Calibri"/>
        <family val="2"/>
        <charset val="204"/>
        <scheme val="minor"/>
      </rPr>
      <t>900</t>
    </r>
  </si>
  <si>
    <t>Выберите высоту радиатора</t>
  </si>
  <si>
    <t>Укажите диапазон мощности от мин. до макс.</t>
  </si>
  <si>
    <t>Выберите диапазон длин от мин. до макс.</t>
  </si>
  <si>
    <t>Высота [мм]</t>
  </si>
  <si>
    <t>Длина [мм]</t>
  </si>
  <si>
    <t>Тепловая мощность  от</t>
  </si>
  <si>
    <t>к-т</t>
  </si>
  <si>
    <t>С10-500</t>
  </si>
  <si>
    <t>Табл</t>
  </si>
  <si>
    <t xml:space="preserve">мм     </t>
  </si>
  <si>
    <t>Тепловой расчет панельных радиаторов Bjorne серий Compact, Hygiene</t>
  </si>
  <si>
    <t>Тепловой расчет панельных радиаторов Bjorne Ventil Compact, Hygiene Ventil</t>
  </si>
  <si>
    <t xml:space="preserve">От правильного расчета стальных радиаторов отопления зависит тепло и уют в вашей квартире, доме или в другом помещении. Расчет мощности радиаторов можно осуществить у нас на сайте, для этого необходимо скачать программу с калькулятором расчета. </t>
  </si>
  <si>
    <r>
      <t>Внимание!</t>
    </r>
    <r>
      <rPr>
        <sz val="11"/>
        <color theme="1"/>
        <rFont val="Calibri"/>
        <family val="2"/>
        <scheme val="minor"/>
      </rPr>
      <t xml:space="preserve"> Расчет является приблизительным, для типовых жилых домов. Для помещений с большими окнами, эркерами размер радиатора уточняйте у специалистов-монтажников.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</si>
</sst>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₽_-;\-* #,##0.00\ _₽_-;_-* &quot;-&quot;??\ _₽_-;_-@_-"/>
    <numFmt numFmtId="165" formatCode="0.0000"/>
    <numFmt numFmtId="166" formatCode="_-* #,##0\ _₽_-;\-* #,##0\ _₽_-;_-* &quot;-&quot;??\ _₽_-;_-@_-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04"/>
      <scheme val="minor"/>
    </font>
    <font>
      <i/>
      <sz val="26"/>
      <color theme="1"/>
      <name val="Bookman Old Style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0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16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97">
    <xf numFmtId="0" fontId="0" fillId="0" borderId="0" xfId="0"/>
    <xf numFmtId="0" fontId="4" fillId="0" borderId="0" xfId="0" applyFont="1"/>
    <xf numFmtId="0" fontId="4" fillId="0" borderId="0" xfId="0" applyFont="1" applyProtection="1">
      <protection locked="0"/>
    </xf>
    <xf numFmtId="0" fontId="4" fillId="5" borderId="0" xfId="0" applyFont="1" applyFill="1" applyProtection="1">
      <protection locked="0"/>
    </xf>
    <xf numFmtId="0" fontId="0" fillId="0" borderId="0" xfId="0" applyAlignment="1"/>
    <xf numFmtId="0" fontId="4" fillId="6" borderId="0" xfId="0" applyFont="1" applyFill="1" applyProtection="1">
      <protection locked="0"/>
    </xf>
    <xf numFmtId="0" fontId="6" fillId="8" borderId="1" xfId="0" applyFont="1" applyFill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14" fillId="0" borderId="6" xfId="0" applyNumberFormat="1" applyFont="1" applyFill="1" applyBorder="1" applyAlignment="1">
      <alignment horizontal="center"/>
    </xf>
    <xf numFmtId="165" fontId="14" fillId="0" borderId="7" xfId="0" applyNumberFormat="1" applyFont="1" applyFill="1" applyBorder="1" applyAlignment="1">
      <alignment horizontal="center"/>
    </xf>
    <xf numFmtId="165" fontId="14" fillId="0" borderId="8" xfId="0" applyNumberFormat="1" applyFont="1" applyFill="1" applyBorder="1" applyAlignment="1">
      <alignment horizontal="center"/>
    </xf>
    <xf numFmtId="0" fontId="6" fillId="8" borderId="21" xfId="0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6" fillId="8" borderId="23" xfId="0" applyFont="1" applyFill="1" applyBorder="1" applyAlignment="1">
      <alignment horizontal="center" vertical="center"/>
    </xf>
    <xf numFmtId="0" fontId="6" fillId="8" borderId="24" xfId="0" applyFont="1" applyFill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15" fillId="0" borderId="0" xfId="0" applyFont="1" applyBorder="1"/>
    <xf numFmtId="0" fontId="3" fillId="11" borderId="0" xfId="1" applyFont="1" applyFill="1" applyAlignment="1" applyProtection="1">
      <alignment vertical="center"/>
      <protection hidden="1"/>
    </xf>
    <xf numFmtId="0" fontId="0" fillId="11" borderId="0" xfId="0" applyFill="1"/>
    <xf numFmtId="0" fontId="4" fillId="11" borderId="0" xfId="0" applyFont="1" applyFill="1"/>
    <xf numFmtId="0" fontId="6" fillId="11" borderId="0" xfId="0" applyFont="1" applyFill="1" applyBorder="1" applyAlignment="1"/>
    <xf numFmtId="0" fontId="15" fillId="11" borderId="0" xfId="0" applyFont="1" applyFill="1" applyAlignment="1"/>
    <xf numFmtId="0" fontId="6" fillId="11" borderId="0" xfId="0" applyFont="1" applyFill="1" applyBorder="1" applyAlignment="1">
      <alignment vertical="center"/>
    </xf>
    <xf numFmtId="0" fontId="4" fillId="11" borderId="0" xfId="0" applyFont="1" applyFill="1" applyBorder="1"/>
    <xf numFmtId="0" fontId="0" fillId="11" borderId="0" xfId="0" applyFill="1" applyBorder="1" applyAlignment="1"/>
    <xf numFmtId="0" fontId="0" fillId="11" borderId="0" xfId="0" applyFill="1" applyAlignment="1"/>
    <xf numFmtId="3" fontId="11" fillId="11" borderId="0" xfId="1" applyNumberFormat="1" applyFont="1" applyFill="1" applyBorder="1" applyAlignment="1" applyProtection="1">
      <alignment vertical="center"/>
      <protection locked="0"/>
    </xf>
    <xf numFmtId="0" fontId="4" fillId="11" borderId="0" xfId="0" applyFont="1" applyFill="1" applyBorder="1" applyAlignment="1">
      <alignment horizontal="right"/>
    </xf>
    <xf numFmtId="3" fontId="10" fillId="4" borderId="4" xfId="1" applyNumberFormat="1" applyFont="1" applyFill="1" applyBorder="1" applyAlignment="1" applyProtection="1">
      <alignment vertical="center"/>
      <protection locked="0"/>
    </xf>
    <xf numFmtId="0" fontId="4" fillId="11" borderId="0" xfId="0" applyFont="1" applyFill="1" applyBorder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165" fontId="14" fillId="0" borderId="35" xfId="0" applyNumberFormat="1" applyFont="1" applyFill="1" applyBorder="1" applyAlignment="1">
      <alignment horizontal="center"/>
    </xf>
    <xf numFmtId="165" fontId="14" fillId="0" borderId="38" xfId="0" applyNumberFormat="1" applyFont="1" applyFill="1" applyBorder="1" applyAlignment="1">
      <alignment horizontal="center"/>
    </xf>
    <xf numFmtId="165" fontId="14" fillId="0" borderId="29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" fontId="4" fillId="0" borderId="30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0" fontId="15" fillId="11" borderId="0" xfId="0" applyFont="1" applyFill="1" applyBorder="1" applyAlignment="1"/>
    <xf numFmtId="0" fontId="0" fillId="0" borderId="0" xfId="0" applyFill="1"/>
    <xf numFmtId="0" fontId="0" fillId="0" borderId="0" xfId="0" applyFill="1" applyBorder="1"/>
    <xf numFmtId="165" fontId="0" fillId="0" borderId="0" xfId="0" applyNumberFormat="1" applyFill="1" applyBorder="1"/>
    <xf numFmtId="0" fontId="4" fillId="0" borderId="0" xfId="0" applyFont="1" applyFill="1" applyBorder="1"/>
    <xf numFmtId="0" fontId="1" fillId="0" borderId="0" xfId="0" applyFont="1" applyFill="1" applyBorder="1" applyAlignment="1">
      <alignment horizontal="center"/>
    </xf>
    <xf numFmtId="166" fontId="0" fillId="0" borderId="0" xfId="2" applyNumberFormat="1" applyFont="1" applyFill="1" applyBorder="1"/>
    <xf numFmtId="0" fontId="17" fillId="0" borderId="0" xfId="0" applyFont="1" applyFill="1" applyBorder="1" applyAlignment="1">
      <alignment vertical="center" wrapText="1"/>
    </xf>
    <xf numFmtId="165" fontId="4" fillId="0" borderId="0" xfId="0" applyNumberFormat="1" applyFont="1" applyFill="1" applyBorder="1"/>
    <xf numFmtId="0" fontId="6" fillId="11" borderId="0" xfId="0" applyFont="1" applyFill="1" applyBorder="1" applyAlignment="1">
      <alignment horizontal="right" vertical="center"/>
    </xf>
    <xf numFmtId="1" fontId="4" fillId="0" borderId="28" xfId="0" applyNumberFormat="1" applyFont="1" applyBorder="1" applyAlignment="1">
      <alignment horizontal="center" vertical="center"/>
    </xf>
    <xf numFmtId="1" fontId="4" fillId="0" borderId="46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wrapText="1"/>
    </xf>
    <xf numFmtId="10" fontId="0" fillId="0" borderId="0" xfId="0" applyNumberFormat="1" applyFill="1" applyBorder="1"/>
    <xf numFmtId="2" fontId="0" fillId="0" borderId="0" xfId="0" applyNumberFormat="1" applyFill="1" applyBorder="1"/>
    <xf numFmtId="1" fontId="4" fillId="1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7" borderId="0" xfId="0" applyFont="1" applyFill="1" applyAlignment="1">
      <alignment horizontal="center" vertical="center"/>
    </xf>
    <xf numFmtId="0" fontId="12" fillId="0" borderId="51" xfId="0" applyFont="1" applyBorder="1" applyAlignment="1" applyProtection="1">
      <alignment horizontal="center"/>
      <protection locked="0"/>
    </xf>
    <xf numFmtId="0" fontId="12" fillId="0" borderId="49" xfId="0" applyFont="1" applyBorder="1" applyAlignment="1" applyProtection="1">
      <alignment horizontal="center"/>
      <protection locked="0"/>
    </xf>
    <xf numFmtId="2" fontId="8" fillId="12" borderId="50" xfId="0" applyNumberFormat="1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>
      <alignment horizontal="center"/>
    </xf>
    <xf numFmtId="0" fontId="6" fillId="9" borderId="53" xfId="0" applyFont="1" applyFill="1" applyBorder="1" applyAlignment="1">
      <alignment horizontal="center" vertical="center"/>
    </xf>
    <xf numFmtId="0" fontId="6" fillId="9" borderId="54" xfId="0" applyFont="1" applyFill="1" applyBorder="1" applyAlignment="1">
      <alignment horizontal="center" vertical="center"/>
    </xf>
    <xf numFmtId="0" fontId="6" fillId="9" borderId="55" xfId="0" applyFont="1" applyFill="1" applyBorder="1" applyAlignment="1">
      <alignment horizontal="center" vertical="center"/>
    </xf>
    <xf numFmtId="0" fontId="6" fillId="9" borderId="56" xfId="0" applyFont="1" applyFill="1" applyBorder="1" applyAlignment="1">
      <alignment horizontal="center" vertical="center"/>
    </xf>
    <xf numFmtId="0" fontId="4" fillId="11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6" fillId="9" borderId="9" xfId="0" applyFont="1" applyFill="1" applyBorder="1" applyAlignment="1" applyProtection="1">
      <alignment horizontal="center" vertical="center"/>
      <protection hidden="1"/>
    </xf>
    <xf numFmtId="0" fontId="6" fillId="9" borderId="48" xfId="0" applyFont="1" applyFill="1" applyBorder="1" applyAlignment="1" applyProtection="1">
      <alignment horizontal="center" vertical="center"/>
      <protection hidden="1"/>
    </xf>
    <xf numFmtId="0" fontId="6" fillId="9" borderId="10" xfId="0" applyFont="1" applyFill="1" applyBorder="1" applyAlignment="1" applyProtection="1">
      <alignment horizontal="center" vertical="center"/>
      <protection hidden="1"/>
    </xf>
    <xf numFmtId="0" fontId="6" fillId="9" borderId="11" xfId="0" applyFont="1" applyFill="1" applyBorder="1" applyAlignment="1" applyProtection="1">
      <alignment horizontal="center" vertical="center"/>
      <protection hidden="1"/>
    </xf>
    <xf numFmtId="0" fontId="6" fillId="8" borderId="23" xfId="0" applyFont="1" applyFill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hidden="1"/>
    </xf>
    <xf numFmtId="1" fontId="4" fillId="0" borderId="47" xfId="0" applyNumberFormat="1" applyFont="1" applyBorder="1" applyAlignment="1" applyProtection="1">
      <alignment horizontal="center" vertical="center"/>
      <protection hidden="1"/>
    </xf>
    <xf numFmtId="1" fontId="4" fillId="0" borderId="15" xfId="0" applyNumberFormat="1" applyFont="1" applyBorder="1" applyAlignment="1" applyProtection="1">
      <alignment horizontal="center" vertical="center"/>
      <protection hidden="1"/>
    </xf>
    <xf numFmtId="1" fontId="4" fillId="0" borderId="16" xfId="0" applyNumberFormat="1" applyFont="1" applyBorder="1" applyAlignment="1" applyProtection="1">
      <alignment horizontal="center" vertical="center"/>
      <protection hidden="1"/>
    </xf>
    <xf numFmtId="0" fontId="6" fillId="8" borderId="24" xfId="0" applyFont="1" applyFill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1" fontId="4" fillId="0" borderId="34" xfId="0" applyNumberFormat="1" applyFont="1" applyBorder="1" applyAlignment="1" applyProtection="1">
      <alignment horizontal="center" vertical="center"/>
      <protection hidden="1"/>
    </xf>
    <xf numFmtId="1" fontId="4" fillId="0" borderId="31" xfId="0" applyNumberFormat="1" applyFont="1" applyBorder="1" applyAlignment="1" applyProtection="1">
      <alignment horizontal="center" vertical="center"/>
      <protection hidden="1"/>
    </xf>
    <xf numFmtId="1" fontId="4" fillId="0" borderId="32" xfId="0" applyNumberFormat="1" applyFont="1" applyBorder="1" applyAlignment="1" applyProtection="1">
      <alignment horizontal="center" vertical="center"/>
      <protection hidden="1"/>
    </xf>
    <xf numFmtId="1" fontId="4" fillId="0" borderId="36" xfId="0" applyNumberFormat="1" applyFont="1" applyBorder="1" applyAlignment="1" applyProtection="1">
      <alignment horizontal="center" vertical="center"/>
      <protection hidden="1"/>
    </xf>
    <xf numFmtId="1" fontId="4" fillId="0" borderId="30" xfId="0" applyNumberFormat="1" applyFont="1" applyBorder="1" applyAlignment="1" applyProtection="1">
      <alignment horizontal="center" vertical="center"/>
      <protection hidden="1"/>
    </xf>
    <xf numFmtId="0" fontId="6" fillId="8" borderId="25" xfId="0" applyFont="1" applyFill="1" applyBorder="1" applyAlignment="1" applyProtection="1">
      <alignment horizontal="center" vertical="center"/>
      <protection hidden="1"/>
    </xf>
    <xf numFmtId="1" fontId="4" fillId="0" borderId="6" xfId="0" applyNumberFormat="1" applyFont="1" applyBorder="1" applyAlignment="1" applyProtection="1">
      <alignment horizontal="center" vertical="center"/>
      <protection hidden="1"/>
    </xf>
    <xf numFmtId="1" fontId="4" fillId="0" borderId="35" xfId="0" applyNumberFormat="1" applyFont="1" applyBorder="1" applyAlignment="1" applyProtection="1">
      <alignment horizontal="center" vertical="center"/>
      <protection hidden="1"/>
    </xf>
    <xf numFmtId="1" fontId="4" fillId="0" borderId="49" xfId="0" applyNumberFormat="1" applyFont="1" applyBorder="1" applyAlignment="1" applyProtection="1">
      <alignment horizontal="center" vertical="center"/>
      <protection hidden="1"/>
    </xf>
    <xf numFmtId="1" fontId="4" fillId="0" borderId="50" xfId="0" applyNumberFormat="1" applyFont="1" applyBorder="1" applyAlignment="1" applyProtection="1">
      <alignment horizontal="center" vertical="center"/>
      <protection hidden="1"/>
    </xf>
    <xf numFmtId="1" fontId="4" fillId="0" borderId="52" xfId="0" applyNumberFormat="1" applyFont="1" applyBorder="1" applyAlignment="1" applyProtection="1">
      <alignment horizontal="center" vertical="center"/>
      <protection hidden="1"/>
    </xf>
    <xf numFmtId="1" fontId="4" fillId="0" borderId="51" xfId="0" applyNumberFormat="1" applyFont="1" applyBorder="1" applyAlignment="1" applyProtection="1">
      <alignment horizontal="center" vertical="center"/>
      <protection hidden="1"/>
    </xf>
    <xf numFmtId="0" fontId="6" fillId="8" borderId="26" xfId="0" applyFont="1" applyFill="1" applyBorder="1" applyAlignment="1" applyProtection="1">
      <alignment horizontal="center" vertical="center"/>
      <protection hidden="1"/>
    </xf>
    <xf numFmtId="2" fontId="8" fillId="12" borderId="50" xfId="0" applyNumberFormat="1" applyFont="1" applyFill="1" applyBorder="1" applyAlignment="1" applyProtection="1">
      <alignment horizontal="center" vertical="center"/>
      <protection hidden="1"/>
    </xf>
    <xf numFmtId="0" fontId="3" fillId="11" borderId="0" xfId="1" applyFont="1" applyFill="1" applyAlignment="1" applyProtection="1">
      <alignment vertical="center"/>
      <protection locked="0"/>
    </xf>
    <xf numFmtId="0" fontId="0" fillId="11" borderId="0" xfId="0" applyFill="1" applyProtection="1">
      <protection locked="0"/>
    </xf>
    <xf numFmtId="0" fontId="4" fillId="11" borderId="0" xfId="0" applyFont="1" applyFill="1" applyProtection="1">
      <protection locked="0"/>
    </xf>
    <xf numFmtId="0" fontId="6" fillId="11" borderId="0" xfId="0" applyFont="1" applyFill="1" applyBorder="1" applyAlignment="1" applyProtection="1">
      <protection locked="0"/>
    </xf>
    <xf numFmtId="0" fontId="15" fillId="11" borderId="0" xfId="0" applyFont="1" applyFill="1" applyBorder="1" applyAlignment="1" applyProtection="1"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/>
      <protection locked="0"/>
    </xf>
    <xf numFmtId="0" fontId="6" fillId="11" borderId="0" xfId="0" applyFont="1" applyFill="1" applyBorder="1" applyAlignment="1" applyProtection="1">
      <alignment horizontal="right" vertical="center"/>
      <protection locked="0"/>
    </xf>
    <xf numFmtId="0" fontId="4" fillId="11" borderId="0" xfId="0" applyFont="1" applyFill="1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15" fillId="11" borderId="0" xfId="0" applyFont="1" applyFill="1" applyAlignment="1" applyProtection="1">
      <protection locked="0"/>
    </xf>
    <xf numFmtId="0" fontId="6" fillId="11" borderId="0" xfId="0" applyFont="1" applyFill="1" applyBorder="1" applyAlignment="1" applyProtection="1">
      <alignment vertical="center"/>
      <protection locked="0"/>
    </xf>
    <xf numFmtId="0" fontId="15" fillId="0" borderId="0" xfId="0" applyFont="1" applyBorder="1" applyProtection="1">
      <protection locked="0"/>
    </xf>
    <xf numFmtId="0" fontId="4" fillId="11" borderId="0" xfId="0" applyFont="1" applyFill="1" applyBorder="1" applyAlignment="1" applyProtection="1">
      <alignment horizontal="right"/>
      <protection locked="0"/>
    </xf>
    <xf numFmtId="0" fontId="0" fillId="11" borderId="0" xfId="0" applyFill="1" applyBorder="1" applyProtection="1">
      <protection locked="0"/>
    </xf>
    <xf numFmtId="0" fontId="6" fillId="11" borderId="0" xfId="0" applyFont="1" applyFill="1" applyBorder="1" applyAlignment="1" applyProtection="1">
      <alignment horizontal="center" vertical="center"/>
      <protection locked="0"/>
    </xf>
    <xf numFmtId="0" fontId="0" fillId="11" borderId="0" xfId="0" applyFill="1" applyAlignment="1" applyProtection="1">
      <protection locked="0"/>
    </xf>
    <xf numFmtId="0" fontId="0" fillId="11" borderId="0" xfId="0" applyFill="1" applyBorder="1" applyAlignment="1" applyProtection="1">
      <protection locked="0"/>
    </xf>
    <xf numFmtId="0" fontId="6" fillId="8" borderId="23" xfId="0" applyFont="1" applyFill="1" applyBorder="1" applyAlignment="1" applyProtection="1">
      <alignment horizontal="center" vertical="center"/>
      <protection locked="0"/>
    </xf>
    <xf numFmtId="0" fontId="6" fillId="8" borderId="24" xfId="0" applyFont="1" applyFill="1" applyBorder="1" applyAlignment="1" applyProtection="1">
      <alignment horizontal="center" vertical="center"/>
      <protection locked="0"/>
    </xf>
    <xf numFmtId="0" fontId="6" fillId="8" borderId="25" xfId="0" applyFont="1" applyFill="1" applyBorder="1" applyAlignment="1" applyProtection="1">
      <alignment horizontal="center" vertical="center"/>
      <protection locked="0"/>
    </xf>
    <xf numFmtId="0" fontId="4" fillId="11" borderId="0" xfId="0" applyFont="1" applyFill="1" applyAlignment="1" applyProtection="1">
      <alignment horizontal="center" vertical="center"/>
      <protection locked="0"/>
    </xf>
    <xf numFmtId="0" fontId="6" fillId="8" borderId="26" xfId="0" applyFont="1" applyFill="1" applyBorder="1" applyAlignment="1" applyProtection="1">
      <alignment horizontal="center" vertical="center"/>
      <protection locked="0"/>
    </xf>
    <xf numFmtId="0" fontId="0" fillId="11" borderId="0" xfId="0" applyFill="1" applyProtection="1">
      <protection hidden="1"/>
    </xf>
    <xf numFmtId="0" fontId="0" fillId="0" borderId="0" xfId="0" applyProtection="1">
      <protection hidden="1"/>
    </xf>
    <xf numFmtId="0" fontId="4" fillId="11" borderId="0" xfId="0" applyFont="1" applyFill="1" applyProtection="1">
      <protection hidden="1"/>
    </xf>
    <xf numFmtId="0" fontId="4" fillId="11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locked="0"/>
    </xf>
    <xf numFmtId="0" fontId="0" fillId="0" borderId="0" xfId="0" applyFill="1" applyBorder="1" applyProtection="1">
      <protection locked="0"/>
    </xf>
    <xf numFmtId="165" fontId="1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 locked="0"/>
    </xf>
    <xf numFmtId="165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10" fontId="0" fillId="0" borderId="0" xfId="0" applyNumberFormat="1" applyFill="1" applyBorder="1" applyProtection="1">
      <protection locked="0"/>
    </xf>
    <xf numFmtId="166" fontId="0" fillId="0" borderId="0" xfId="2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" fillId="0" borderId="3" xfId="0" applyFont="1" applyFill="1" applyBorder="1" applyAlignment="1" applyProtection="1">
      <alignment horizontal="center" vertical="top"/>
      <protection locked="0"/>
    </xf>
    <xf numFmtId="0" fontId="1" fillId="0" borderId="34" xfId="0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1" fillId="0" borderId="5" xfId="0" applyFont="1" applyFill="1" applyBorder="1" applyAlignment="1" applyProtection="1">
      <alignment horizontal="center" vertical="top"/>
      <protection locked="0"/>
    </xf>
    <xf numFmtId="0" fontId="1" fillId="0" borderId="37" xfId="0" applyFont="1" applyFill="1" applyBorder="1" applyAlignment="1" applyProtection="1">
      <alignment horizontal="center" vertical="top"/>
      <protection locked="0"/>
    </xf>
    <xf numFmtId="0" fontId="1" fillId="0" borderId="30" xfId="0" applyFont="1" applyFill="1" applyBorder="1" applyAlignment="1" applyProtection="1">
      <alignment horizontal="center" vertical="top"/>
      <protection locked="0"/>
    </xf>
    <xf numFmtId="0" fontId="1" fillId="0" borderId="36" xfId="0" applyFont="1" applyFill="1" applyBorder="1" applyAlignment="1" applyProtection="1">
      <alignment horizontal="center" vertical="top"/>
      <protection locked="0"/>
    </xf>
    <xf numFmtId="0" fontId="1" fillId="0" borderId="31" xfId="0" applyFont="1" applyFill="1" applyBorder="1" applyAlignment="1" applyProtection="1">
      <alignment horizontal="center" vertical="top"/>
      <protection locked="0"/>
    </xf>
    <xf numFmtId="0" fontId="1" fillId="0" borderId="33" xfId="0" applyFont="1" applyFill="1" applyBorder="1" applyAlignment="1" applyProtection="1">
      <alignment horizontal="center" vertical="top"/>
      <protection locked="0"/>
    </xf>
    <xf numFmtId="0" fontId="1" fillId="0" borderId="3" xfId="0" applyFont="1" applyBorder="1" applyAlignment="1" applyProtection="1">
      <alignment horizontal="center" vertical="top"/>
      <protection locked="0"/>
    </xf>
    <xf numFmtId="0" fontId="1" fillId="0" borderId="34" xfId="0" applyFont="1" applyBorder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horizontal="center" vertical="top"/>
      <protection locked="0"/>
    </xf>
    <xf numFmtId="0" fontId="1" fillId="0" borderId="28" xfId="0" applyFont="1" applyBorder="1" applyAlignment="1" applyProtection="1">
      <alignment horizontal="center" vertical="top"/>
      <protection locked="0"/>
    </xf>
    <xf numFmtId="0" fontId="1" fillId="0" borderId="5" xfId="0" applyFont="1" applyBorder="1" applyAlignment="1" applyProtection="1">
      <alignment horizontal="center" vertical="top"/>
      <protection locked="0"/>
    </xf>
    <xf numFmtId="3" fontId="1" fillId="0" borderId="3" xfId="3" applyNumberFormat="1" applyFont="1" applyBorder="1" applyAlignment="1" applyProtection="1">
      <alignment horizontal="center" vertical="center"/>
      <protection locked="0"/>
    </xf>
    <xf numFmtId="3" fontId="1" fillId="0" borderId="34" xfId="3" applyNumberFormat="1" applyFont="1" applyBorder="1" applyAlignment="1" applyProtection="1">
      <alignment horizontal="center" vertical="center"/>
      <protection locked="0"/>
    </xf>
    <xf numFmtId="3" fontId="1" fillId="0" borderId="4" xfId="3" applyNumberFormat="1" applyFont="1" applyBorder="1" applyAlignment="1" applyProtection="1">
      <alignment horizontal="center" vertical="center"/>
      <protection locked="0"/>
    </xf>
    <xf numFmtId="3" fontId="1" fillId="0" borderId="5" xfId="3" applyNumberFormat="1" applyFont="1" applyBorder="1" applyAlignment="1" applyProtection="1">
      <alignment horizontal="center" vertical="center"/>
      <protection locked="0"/>
    </xf>
    <xf numFmtId="3" fontId="14" fillId="11" borderId="3" xfId="3" applyNumberFormat="1" applyFont="1" applyFill="1" applyBorder="1" applyAlignment="1" applyProtection="1">
      <alignment horizontal="center" vertical="center"/>
      <protection locked="0"/>
    </xf>
    <xf numFmtId="3" fontId="1" fillId="11" borderId="4" xfId="3" applyNumberFormat="1" applyFont="1" applyFill="1" applyBorder="1" applyAlignment="1" applyProtection="1">
      <alignment horizontal="center" vertical="center"/>
      <protection locked="0"/>
    </xf>
    <xf numFmtId="3" fontId="1" fillId="11" borderId="28" xfId="3" applyNumberFormat="1" applyFont="1" applyFill="1" applyBorder="1" applyAlignment="1" applyProtection="1">
      <alignment horizontal="center" vertical="center"/>
      <protection locked="0"/>
    </xf>
    <xf numFmtId="3" fontId="1" fillId="0" borderId="28" xfId="3" applyNumberFormat="1" applyFont="1" applyBorder="1" applyAlignment="1" applyProtection="1">
      <alignment horizontal="center" vertical="center"/>
      <protection locked="0"/>
    </xf>
    <xf numFmtId="3" fontId="14" fillId="11" borderId="3" xfId="5" applyNumberFormat="1" applyFont="1" applyFill="1" applyBorder="1" applyAlignment="1" applyProtection="1">
      <alignment horizontal="center" vertical="center"/>
      <protection locked="0"/>
    </xf>
    <xf numFmtId="3" fontId="1" fillId="0" borderId="4" xfId="5" applyNumberFormat="1" applyFont="1" applyBorder="1" applyAlignment="1" applyProtection="1">
      <alignment horizontal="center" vertical="center"/>
      <protection locked="0"/>
    </xf>
    <xf numFmtId="3" fontId="1" fillId="0" borderId="5" xfId="5" applyNumberFormat="1" applyFont="1" applyBorder="1" applyAlignment="1" applyProtection="1">
      <alignment horizontal="center" vertical="center"/>
      <protection locked="0"/>
    </xf>
    <xf numFmtId="165" fontId="14" fillId="0" borderId="35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7" borderId="0" xfId="0" applyFont="1" applyFill="1" applyAlignment="1" applyProtection="1">
      <alignment horizontal="center" vertical="center"/>
      <protection locked="0"/>
    </xf>
    <xf numFmtId="0" fontId="4" fillId="8" borderId="0" xfId="0" applyFont="1" applyFill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10" borderId="0" xfId="0" applyNumberFormat="1" applyFont="1" applyFill="1" applyAlignment="1" applyProtection="1">
      <alignment horizontal="center" vertical="center"/>
      <protection locked="0"/>
    </xf>
    <xf numFmtId="0" fontId="6" fillId="8" borderId="27" xfId="0" applyFont="1" applyFill="1" applyBorder="1" applyAlignment="1" applyProtection="1">
      <alignment horizontal="center" vertical="center"/>
      <protection locked="0"/>
    </xf>
    <xf numFmtId="0" fontId="6" fillId="8" borderId="14" xfId="0" applyFont="1" applyFill="1" applyBorder="1" applyAlignment="1" applyProtection="1">
      <alignment horizontal="center" vertical="center"/>
      <protection locked="0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6" fillId="8" borderId="6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top"/>
    </xf>
    <xf numFmtId="165" fontId="14" fillId="0" borderId="0" xfId="0" applyNumberFormat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 vertical="center"/>
    </xf>
    <xf numFmtId="3" fontId="1" fillId="0" borderId="0" xfId="3" applyNumberFormat="1" applyFont="1" applyFill="1" applyBorder="1" applyAlignment="1">
      <alignment horizontal="center" vertical="center"/>
    </xf>
    <xf numFmtId="3" fontId="14" fillId="0" borderId="0" xfId="3" applyNumberFormat="1" applyFont="1" applyFill="1" applyBorder="1" applyAlignment="1">
      <alignment horizontal="center" vertical="center"/>
    </xf>
    <xf numFmtId="3" fontId="14" fillId="0" borderId="0" xfId="5" applyNumberFormat="1" applyFont="1" applyFill="1" applyBorder="1" applyAlignment="1">
      <alignment horizontal="center" vertical="center"/>
    </xf>
    <xf numFmtId="3" fontId="1" fillId="0" borderId="0" xfId="5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 applyProtection="1">
      <alignment horizontal="center" vertical="top"/>
      <protection locked="0"/>
    </xf>
    <xf numFmtId="0" fontId="1" fillId="0" borderId="43" xfId="0" applyFont="1" applyFill="1" applyBorder="1" applyAlignment="1" applyProtection="1">
      <alignment horizontal="center" vertical="top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1" fontId="0" fillId="0" borderId="0" xfId="0" applyNumberFormat="1" applyFill="1" applyBorder="1" applyAlignment="1" applyProtection="1">
      <protection locked="0"/>
    </xf>
    <xf numFmtId="1" fontId="4" fillId="0" borderId="46" xfId="0" applyNumberFormat="1" applyFont="1" applyBorder="1" applyAlignment="1" applyProtection="1">
      <alignment horizontal="center" vertical="center"/>
      <protection hidden="1"/>
    </xf>
    <xf numFmtId="1" fontId="4" fillId="0" borderId="33" xfId="0" applyNumberFormat="1" applyFont="1" applyBorder="1" applyAlignment="1" applyProtection="1">
      <alignment horizontal="center" vertical="center"/>
      <protection hidden="1"/>
    </xf>
    <xf numFmtId="1" fontId="4" fillId="0" borderId="58" xfId="0" applyNumberFormat="1" applyFont="1" applyBorder="1" applyAlignment="1" applyProtection="1">
      <alignment horizontal="center" vertical="center"/>
      <protection hidden="1"/>
    </xf>
    <xf numFmtId="1" fontId="4" fillId="0" borderId="4" xfId="0" applyNumberFormat="1" applyFont="1" applyBorder="1" applyAlignment="1" applyProtection="1">
      <alignment horizontal="center" vertical="center"/>
      <protection hidden="1"/>
    </xf>
    <xf numFmtId="1" fontId="4" fillId="0" borderId="5" xfId="0" applyNumberFormat="1" applyFont="1" applyBorder="1" applyAlignment="1" applyProtection="1">
      <alignment horizontal="center" vertical="center"/>
      <protection hidden="1"/>
    </xf>
    <xf numFmtId="1" fontId="4" fillId="0" borderId="7" xfId="0" applyNumberFormat="1" applyFont="1" applyBorder="1" applyAlignment="1" applyProtection="1">
      <alignment horizontal="center" vertical="center"/>
      <protection hidden="1"/>
    </xf>
    <xf numFmtId="1" fontId="4" fillId="0" borderId="8" xfId="0" applyNumberFormat="1" applyFont="1" applyBorder="1" applyAlignment="1" applyProtection="1">
      <alignment horizontal="center" vertical="center"/>
      <protection hidden="1"/>
    </xf>
    <xf numFmtId="1" fontId="4" fillId="0" borderId="33" xfId="0" applyNumberFormat="1" applyFont="1" applyBorder="1" applyAlignment="1">
      <alignment horizontal="center" vertical="center"/>
    </xf>
    <xf numFmtId="1" fontId="4" fillId="0" borderId="47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 vertical="center"/>
    </xf>
    <xf numFmtId="0" fontId="13" fillId="6" borderId="45" xfId="0" applyFont="1" applyFill="1" applyBorder="1" applyAlignment="1" applyProtection="1">
      <alignment horizontal="center" vertical="center"/>
      <protection hidden="1"/>
    </xf>
    <xf numFmtId="0" fontId="6" fillId="8" borderId="2" xfId="0" applyFont="1" applyFill="1" applyBorder="1" applyAlignment="1" applyProtection="1">
      <alignment horizontal="center" vertical="center"/>
      <protection hidden="1"/>
    </xf>
    <xf numFmtId="0" fontId="6" fillId="8" borderId="18" xfId="0" applyFont="1" applyFill="1" applyBorder="1" applyAlignment="1" applyProtection="1">
      <alignment horizontal="center" vertical="center"/>
      <protection hidden="1"/>
    </xf>
    <xf numFmtId="0" fontId="6" fillId="8" borderId="20" xfId="0" applyFont="1" applyFill="1" applyBorder="1" applyAlignment="1" applyProtection="1">
      <alignment horizontal="center" vertical="center"/>
      <protection hidden="1"/>
    </xf>
    <xf numFmtId="0" fontId="6" fillId="8" borderId="22" xfId="0" applyFont="1" applyFill="1" applyBorder="1" applyAlignment="1" applyProtection="1">
      <alignment horizontal="center" vertical="center"/>
      <protection hidden="1"/>
    </xf>
    <xf numFmtId="0" fontId="6" fillId="9" borderId="40" xfId="0" applyFont="1" applyFill="1" applyBorder="1" applyAlignment="1" applyProtection="1">
      <alignment horizontal="center" vertical="center"/>
      <protection hidden="1"/>
    </xf>
    <xf numFmtId="0" fontId="6" fillId="9" borderId="39" xfId="0" applyFont="1" applyFill="1" applyBorder="1" applyAlignment="1" applyProtection="1">
      <alignment horizontal="center" vertical="center"/>
      <protection hidden="1"/>
    </xf>
    <xf numFmtId="0" fontId="13" fillId="6" borderId="45" xfId="0" applyFont="1" applyFill="1" applyBorder="1" applyAlignment="1">
      <alignment horizontal="center" vertical="center"/>
    </xf>
    <xf numFmtId="0" fontId="6" fillId="9" borderId="59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39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13" fillId="7" borderId="41" xfId="0" applyFont="1" applyFill="1" applyBorder="1" applyAlignment="1" applyProtection="1">
      <alignment horizontal="center" vertical="center"/>
      <protection hidden="1"/>
    </xf>
    <xf numFmtId="0" fontId="13" fillId="7" borderId="42" xfId="0" applyFont="1" applyFill="1" applyBorder="1" applyAlignment="1">
      <alignment horizontal="center" vertical="center"/>
    </xf>
    <xf numFmtId="0" fontId="13" fillId="7" borderId="41" xfId="0" applyFont="1" applyFill="1" applyBorder="1" applyAlignment="1">
      <alignment horizontal="center" vertical="center"/>
    </xf>
    <xf numFmtId="0" fontId="13" fillId="7" borderId="39" xfId="0" applyFont="1" applyFill="1" applyBorder="1" applyAlignment="1">
      <alignment horizontal="center" vertical="center"/>
    </xf>
    <xf numFmtId="0" fontId="6" fillId="9" borderId="48" xfId="0" applyFont="1" applyFill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60" xfId="0" applyNumberFormat="1" applyFont="1" applyBorder="1" applyAlignment="1">
      <alignment horizontal="center" vertical="center"/>
    </xf>
    <xf numFmtId="1" fontId="4" fillId="0" borderId="61" xfId="0" applyNumberFormat="1" applyFont="1" applyBorder="1" applyAlignment="1">
      <alignment horizontal="center" vertical="center"/>
    </xf>
    <xf numFmtId="1" fontId="4" fillId="11" borderId="16" xfId="0" applyNumberFormat="1" applyFont="1" applyFill="1" applyBorder="1" applyAlignment="1">
      <alignment horizontal="center" vertical="center"/>
    </xf>
    <xf numFmtId="1" fontId="4" fillId="11" borderId="5" xfId="0" applyNumberFormat="1" applyFont="1" applyFill="1" applyBorder="1" applyAlignment="1">
      <alignment horizontal="center" vertical="center"/>
    </xf>
    <xf numFmtId="1" fontId="4" fillId="11" borderId="8" xfId="0" applyNumberFormat="1" applyFont="1" applyFill="1" applyBorder="1" applyAlignment="1">
      <alignment horizontal="center" vertical="center"/>
    </xf>
    <xf numFmtId="1" fontId="4" fillId="11" borderId="32" xfId="0" applyNumberFormat="1" applyFont="1" applyFill="1" applyBorder="1" applyAlignment="1">
      <alignment horizontal="center" vertical="center"/>
    </xf>
    <xf numFmtId="0" fontId="6" fillId="9" borderId="40" xfId="0" applyFont="1" applyFill="1" applyBorder="1" applyAlignment="1">
      <alignment horizontal="center" vertical="center"/>
    </xf>
    <xf numFmtId="0" fontId="6" fillId="0" borderId="42" xfId="0" applyFont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center"/>
      <protection locked="0"/>
    </xf>
    <xf numFmtId="0" fontId="13" fillId="7" borderId="42" xfId="0" applyFont="1" applyFill="1" applyBorder="1" applyAlignment="1" applyProtection="1">
      <alignment horizontal="center" vertical="center"/>
      <protection hidden="1"/>
    </xf>
    <xf numFmtId="0" fontId="13" fillId="7" borderId="41" xfId="0" applyFont="1" applyFill="1" applyBorder="1" applyAlignment="1" applyProtection="1">
      <alignment horizontal="center" vertical="center"/>
      <protection hidden="1"/>
    </xf>
    <xf numFmtId="0" fontId="13" fillId="7" borderId="9" xfId="0" applyFont="1" applyFill="1" applyBorder="1" applyAlignment="1" applyProtection="1">
      <alignment horizontal="center" vertical="center"/>
      <protection hidden="1"/>
    </xf>
    <xf numFmtId="0" fontId="13" fillId="7" borderId="48" xfId="0" applyFont="1" applyFill="1" applyBorder="1" applyAlignment="1" applyProtection="1">
      <alignment horizontal="center" vertical="center"/>
      <protection hidden="1"/>
    </xf>
    <xf numFmtId="0" fontId="13" fillId="7" borderId="10" xfId="0" applyFont="1" applyFill="1" applyBorder="1" applyAlignment="1" applyProtection="1">
      <alignment horizontal="center" vertical="center"/>
      <protection hidden="1"/>
    </xf>
    <xf numFmtId="0" fontId="13" fillId="7" borderId="40" xfId="0" applyFont="1" applyFill="1" applyBorder="1" applyAlignment="1" applyProtection="1">
      <alignment horizontal="center" vertical="center"/>
      <protection hidden="1"/>
    </xf>
    <xf numFmtId="0" fontId="1" fillId="5" borderId="42" xfId="0" applyFont="1" applyFill="1" applyBorder="1" applyAlignment="1" applyProtection="1">
      <alignment horizontal="center" vertical="top"/>
      <protection locked="0"/>
    </xf>
    <xf numFmtId="0" fontId="1" fillId="5" borderId="41" xfId="0" applyFont="1" applyFill="1" applyBorder="1" applyAlignment="1" applyProtection="1">
      <alignment horizontal="center" vertical="top"/>
      <protection locked="0"/>
    </xf>
    <xf numFmtId="0" fontId="1" fillId="5" borderId="39" xfId="0" applyFont="1" applyFill="1" applyBorder="1" applyAlignment="1" applyProtection="1">
      <alignment horizontal="center" vertical="top"/>
      <protection locked="0"/>
    </xf>
    <xf numFmtId="0" fontId="6" fillId="8" borderId="23" xfId="0" applyFont="1" applyFill="1" applyBorder="1" applyAlignment="1" applyProtection="1">
      <alignment horizontal="center" vertical="center" wrapText="1"/>
      <protection hidden="1"/>
    </xf>
    <xf numFmtId="0" fontId="6" fillId="8" borderId="27" xfId="0" applyFont="1" applyFill="1" applyBorder="1" applyAlignment="1" applyProtection="1">
      <alignment horizontal="center" vertical="center" wrapText="1"/>
      <protection hidden="1"/>
    </xf>
    <xf numFmtId="0" fontId="13" fillId="6" borderId="42" xfId="0" applyFont="1" applyFill="1" applyBorder="1" applyAlignment="1" applyProtection="1">
      <alignment horizontal="center" vertical="center"/>
      <protection hidden="1"/>
    </xf>
    <xf numFmtId="0" fontId="13" fillId="6" borderId="41" xfId="0" applyFont="1" applyFill="1" applyBorder="1" applyAlignment="1" applyProtection="1">
      <alignment horizontal="center" vertical="center"/>
      <protection hidden="1"/>
    </xf>
    <xf numFmtId="0" fontId="13" fillId="6" borderId="57" xfId="0" applyFont="1" applyFill="1" applyBorder="1" applyAlignment="1" applyProtection="1">
      <alignment horizontal="center" vertical="center"/>
      <protection hidden="1"/>
    </xf>
    <xf numFmtId="0" fontId="13" fillId="6" borderId="45" xfId="0" applyFont="1" applyFill="1" applyBorder="1" applyAlignment="1" applyProtection="1">
      <alignment horizontal="center" vertical="center"/>
      <protection hidden="1"/>
    </xf>
    <xf numFmtId="0" fontId="6" fillId="8" borderId="12" xfId="0" applyFont="1" applyFill="1" applyBorder="1" applyAlignment="1" applyProtection="1">
      <alignment horizontal="center" vertical="center" wrapText="1"/>
      <protection hidden="1"/>
    </xf>
    <xf numFmtId="0" fontId="6" fillId="8" borderId="44" xfId="0" applyFont="1" applyFill="1" applyBorder="1" applyAlignment="1" applyProtection="1">
      <alignment horizontal="center" vertical="center" wrapText="1"/>
      <protection hidden="1"/>
    </xf>
    <xf numFmtId="0" fontId="13" fillId="7" borderId="39" xfId="0" applyFont="1" applyFill="1" applyBorder="1" applyAlignment="1" applyProtection="1">
      <alignment horizontal="center" vertical="center"/>
      <protection hidden="1"/>
    </xf>
    <xf numFmtId="0" fontId="4" fillId="8" borderId="0" xfId="0" applyFont="1" applyFill="1" applyAlignment="1" applyProtection="1">
      <alignment horizontal="center" vertical="center" wrapText="1"/>
      <protection locked="0"/>
    </xf>
    <xf numFmtId="0" fontId="4" fillId="6" borderId="0" xfId="0" applyFont="1" applyFill="1" applyAlignment="1" applyProtection="1">
      <alignment horizontal="center" vertical="center"/>
      <protection locked="0"/>
    </xf>
    <xf numFmtId="0" fontId="5" fillId="11" borderId="0" xfId="0" applyFont="1" applyFill="1" applyAlignment="1" applyProtection="1">
      <alignment horizontal="center"/>
      <protection locked="0"/>
    </xf>
    <xf numFmtId="0" fontId="4" fillId="7" borderId="45" xfId="0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top"/>
      <protection locked="0"/>
    </xf>
    <xf numFmtId="0" fontId="1" fillId="0" borderId="41" xfId="0" applyFont="1" applyBorder="1" applyAlignment="1" applyProtection="1">
      <alignment horizontal="center" vertical="top"/>
      <protection locked="0"/>
    </xf>
    <xf numFmtId="0" fontId="1" fillId="0" borderId="39" xfId="0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1" fillId="0" borderId="40" xfId="0" applyFont="1" applyBorder="1" applyAlignment="1" applyProtection="1">
      <alignment horizontal="center" vertical="top"/>
      <protection locked="0"/>
    </xf>
    <xf numFmtId="0" fontId="1" fillId="0" borderId="11" xfId="0" applyFont="1" applyBorder="1" applyAlignment="1" applyProtection="1">
      <alignment horizontal="center" vertical="top"/>
      <protection locked="0"/>
    </xf>
    <xf numFmtId="0" fontId="6" fillId="8" borderId="12" xfId="0" applyFont="1" applyFill="1" applyBorder="1" applyAlignment="1">
      <alignment horizontal="center" vertical="center" wrapText="1"/>
    </xf>
    <xf numFmtId="0" fontId="6" fillId="8" borderId="44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3" fillId="7" borderId="42" xfId="0" applyFont="1" applyFill="1" applyBorder="1" applyAlignment="1">
      <alignment horizontal="center" vertical="center"/>
    </xf>
    <xf numFmtId="0" fontId="13" fillId="7" borderId="41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13" fillId="7" borderId="48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3" fillId="7" borderId="40" xfId="0" applyFont="1" applyFill="1" applyBorder="1" applyAlignment="1">
      <alignment horizontal="center" vertical="center"/>
    </xf>
    <xf numFmtId="0" fontId="13" fillId="7" borderId="39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13" fillId="6" borderId="42" xfId="0" applyFont="1" applyFill="1" applyBorder="1" applyAlignment="1">
      <alignment horizontal="center" vertical="center"/>
    </xf>
    <xf numFmtId="0" fontId="13" fillId="6" borderId="41" xfId="0" applyFont="1" applyFill="1" applyBorder="1" applyAlignment="1">
      <alignment horizontal="center" vertical="center"/>
    </xf>
    <xf numFmtId="0" fontId="13" fillId="6" borderId="4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8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7" borderId="45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19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</cellXfs>
  <cellStyles count="6">
    <cellStyle name="Обычный" xfId="0" builtinId="0"/>
    <cellStyle name="Обычный 2" xfId="3" xr:uid="{00000000-0005-0000-0000-000002000000}"/>
    <cellStyle name="Финансовый" xfId="2" builtinId="3"/>
    <cellStyle name="Финансовый 2" xfId="4" xr:uid="{00000000-0005-0000-0000-000004000000}"/>
    <cellStyle name="Финансовый 3" xfId="5" xr:uid="{00000000-0005-0000-0000-000005000000}"/>
    <cellStyle name="normální_KORADO_výkon 1" xfId="1" xr:uid="{00000000-0005-0000-0000-000000000000}"/>
  </cellStyles>
  <dxfs count="6">
    <dxf>
      <font>
        <b/>
        <i val="0"/>
      </font>
      <fill>
        <patternFill>
          <bgColor theme="8" tint="-0.24994659260841701"/>
        </patternFill>
      </fill>
    </dxf>
    <dxf>
      <font>
        <color theme="0"/>
        <name val="Cambria"/>
        <scheme val="none"/>
      </font>
      <fill>
        <patternFill>
          <bgColor theme="0" tint="-4.9989318521683403E-2"/>
        </patternFill>
      </fill>
    </dxf>
    <dxf>
      <fill>
        <patternFill>
          <bgColor indexed="47"/>
        </patternFill>
      </fill>
    </dxf>
    <dxf>
      <font>
        <b/>
        <i val="0"/>
      </font>
      <fill>
        <patternFill>
          <bgColor theme="8" tint="-0.24994659260841701"/>
        </patternFill>
      </fill>
    </dxf>
    <dxf>
      <font>
        <color theme="0"/>
        <name val="Cambria"/>
        <scheme val="none"/>
      </font>
      <fill>
        <patternFill>
          <bgColor theme="0" tint="-4.9989318521683403E-2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8" dropStyle="combo" dx="15" fmlaLink="$AS$29" fmlaRange="$AS$1:$AS$28" noThreeD="1" sel="1" val="0"/>
</file>

<file path=xl/ctrlProps/ctrlProp10.xml><?xml version="1.0" encoding="utf-8"?>
<formControlPr xmlns="http://schemas.microsoft.com/office/spreadsheetml/2009/9/main" objectType="Drop" dropLines="28" dropStyle="combo" dx="15" fmlaLink="$AW$30" fmlaRange="$AW$1:$AW$28" noThreeD="1" sel="1" val="0"/>
</file>

<file path=xl/ctrlProps/ctrlProp11.xml><?xml version="1.0" encoding="utf-8"?>
<formControlPr xmlns="http://schemas.microsoft.com/office/spreadsheetml/2009/9/main" objectType="CheckBox" checked="Checked" fmlaLink="$BA$4" lockText="1" noThreeD="1"/>
</file>

<file path=xl/ctrlProps/ctrlProp12.xml><?xml version="1.0" encoding="utf-8"?>
<formControlPr xmlns="http://schemas.microsoft.com/office/spreadsheetml/2009/9/main" objectType="CheckBox" checked="Checked" fmlaLink="$BA$5" lockText="1" noThreeD="1"/>
</file>

<file path=xl/ctrlProps/ctrlProp13.xml><?xml version="1.0" encoding="utf-8"?>
<formControlPr xmlns="http://schemas.microsoft.com/office/spreadsheetml/2009/9/main" objectType="CheckBox" checked="Checked" fmlaLink="$BA$6" lockText="1" noThreeD="1"/>
</file>

<file path=xl/ctrlProps/ctrlProp14.xml><?xml version="1.0" encoding="utf-8"?>
<formControlPr xmlns="http://schemas.microsoft.com/office/spreadsheetml/2009/9/main" objectType="CheckBox" checked="Checked" fmlaLink="$BA$1" noThreeD="1"/>
</file>

<file path=xl/ctrlProps/ctrlProp15.xml><?xml version="1.0" encoding="utf-8"?>
<formControlPr xmlns="http://schemas.microsoft.com/office/spreadsheetml/2009/9/main" objectType="CheckBox" checked="Checked" fmlaLink="$BA$2" noThreeD="1"/>
</file>

<file path=xl/ctrlProps/ctrlProp16.xml><?xml version="1.0" encoding="utf-8"?>
<formControlPr xmlns="http://schemas.microsoft.com/office/spreadsheetml/2009/9/main" objectType="CheckBox" checked="Checked" fmlaLink="$BA$3" lockText="1" noThreeD="1"/>
</file>

<file path=xl/ctrlProps/ctrlProp17.xml><?xml version="1.0" encoding="utf-8"?>
<formControlPr xmlns="http://schemas.microsoft.com/office/spreadsheetml/2009/9/main" objectType="CheckBox" checked="Checked" fmlaLink="$BA$9" lockText="1" noThreeD="1"/>
</file>

<file path=xl/ctrlProps/ctrlProp2.xml><?xml version="1.0" encoding="utf-8"?>
<formControlPr xmlns="http://schemas.microsoft.com/office/spreadsheetml/2009/9/main" objectType="Drop" dropLines="28" dropStyle="combo" dx="15" fmlaLink="$AS$30" fmlaRange="$AS$1:$AS$28" noThreeD="1" sel="1" val="0"/>
</file>

<file path=xl/ctrlProps/ctrlProp3.xml><?xml version="1.0" encoding="utf-8"?>
<formControlPr xmlns="http://schemas.microsoft.com/office/spreadsheetml/2009/9/main" objectType="CheckBox" checked="Checked" fmlaLink="$AW$1" lockText="1" noThreeD="1"/>
</file>

<file path=xl/ctrlProps/ctrlProp4.xml><?xml version="1.0" encoding="utf-8"?>
<formControlPr xmlns="http://schemas.microsoft.com/office/spreadsheetml/2009/9/main" objectType="CheckBox" checked="Checked" fmlaLink="$AW$2" lockText="1" noThreeD="1"/>
</file>

<file path=xl/ctrlProps/ctrlProp5.xml><?xml version="1.0" encoding="utf-8"?>
<formControlPr xmlns="http://schemas.microsoft.com/office/spreadsheetml/2009/9/main" objectType="CheckBox" checked="Checked" fmlaLink="$AW$3" lockText="1" noThreeD="1"/>
</file>

<file path=xl/ctrlProps/ctrlProp6.xml><?xml version="1.0" encoding="utf-8"?>
<formControlPr xmlns="http://schemas.microsoft.com/office/spreadsheetml/2009/9/main" objectType="CheckBox" checked="Checked" fmlaLink="$AW$4" lockText="1" noThreeD="1"/>
</file>

<file path=xl/ctrlProps/ctrlProp7.xml><?xml version="1.0" encoding="utf-8"?>
<formControlPr xmlns="http://schemas.microsoft.com/office/spreadsheetml/2009/9/main" objectType="CheckBox" checked="Checked" fmlaLink="$AW$5" lockText="1" noThreeD="1"/>
</file>

<file path=xl/ctrlProps/ctrlProp8.xml><?xml version="1.0" encoding="utf-8"?>
<formControlPr xmlns="http://schemas.microsoft.com/office/spreadsheetml/2009/9/main" objectType="CheckBox" checked="Checked" fmlaLink="$AW$8" lockText="1" noThreeD="1"/>
</file>

<file path=xl/ctrlProps/ctrlProp9.xml><?xml version="1.0" encoding="utf-8"?>
<formControlPr xmlns="http://schemas.microsoft.com/office/spreadsheetml/2009/9/main" objectType="Drop" dropLines="28" dropStyle="combo" dx="15" fmlaLink="$AW$29" fmlaRange="$AW$1:$AW$28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508000</xdr:colOff>
          <xdr:row>6</xdr:row>
          <xdr:rowOff>0</xdr:rowOff>
        </xdr:from>
        <xdr:to>
          <xdr:col>10</xdr:col>
          <xdr:colOff>508000</xdr:colOff>
          <xdr:row>7</xdr:row>
          <xdr:rowOff>12700</xdr:rowOff>
        </xdr:to>
        <xdr:sp macro="" textlink="">
          <xdr:nvSpPr>
            <xdr:cNvPr id="7169" name="Drop Dow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25400</xdr:colOff>
          <xdr:row>5</xdr:row>
          <xdr:rowOff>190500</xdr:rowOff>
        </xdr:from>
        <xdr:to>
          <xdr:col>14</xdr:col>
          <xdr:colOff>25400</xdr:colOff>
          <xdr:row>7</xdr:row>
          <xdr:rowOff>5644</xdr:rowOff>
        </xdr:to>
        <xdr:sp macro="" textlink="">
          <xdr:nvSpPr>
            <xdr:cNvPr id="7170" name="Drop Down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292100</xdr:colOff>
          <xdr:row>5</xdr:row>
          <xdr:rowOff>76200</xdr:rowOff>
        </xdr:from>
        <xdr:to>
          <xdr:col>16</xdr:col>
          <xdr:colOff>304800</xdr:colOff>
          <xdr:row>6</xdr:row>
          <xdr:rowOff>63500</xdr:rowOff>
        </xdr:to>
        <xdr:sp macro="" textlink="">
          <xdr:nvSpPr>
            <xdr:cNvPr id="7184" name="300 мм" descr=" 10 Тип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0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 300 мм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431800</xdr:colOff>
          <xdr:row>5</xdr:row>
          <xdr:rowOff>88900</xdr:rowOff>
        </xdr:from>
        <xdr:to>
          <xdr:col>17</xdr:col>
          <xdr:colOff>469900</xdr:colOff>
          <xdr:row>6</xdr:row>
          <xdr:rowOff>63500</xdr:rowOff>
        </xdr:to>
        <xdr:sp macro="" textlink="">
          <xdr:nvSpPr>
            <xdr:cNvPr id="7185" name="450 мм" descr=" 10 Тип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0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 400 мм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</xdr:row>
          <xdr:rowOff>88900</xdr:rowOff>
        </xdr:from>
        <xdr:to>
          <xdr:col>19</xdr:col>
          <xdr:colOff>25400</xdr:colOff>
          <xdr:row>6</xdr:row>
          <xdr:rowOff>63500</xdr:rowOff>
        </xdr:to>
        <xdr:sp macro="" textlink="">
          <xdr:nvSpPr>
            <xdr:cNvPr id="7187" name="500 мм" descr=" 10 Тип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0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 450 мм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165100</xdr:colOff>
          <xdr:row>5</xdr:row>
          <xdr:rowOff>88900</xdr:rowOff>
        </xdr:from>
        <xdr:to>
          <xdr:col>20</xdr:col>
          <xdr:colOff>177800</xdr:colOff>
          <xdr:row>6</xdr:row>
          <xdr:rowOff>63500</xdr:rowOff>
        </xdr:to>
        <xdr:sp macro="" textlink="">
          <xdr:nvSpPr>
            <xdr:cNvPr id="7188" name="600 мм" descr=" 10 Тип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0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 500 мм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</xdr:row>
          <xdr:rowOff>101600</xdr:rowOff>
        </xdr:from>
        <xdr:to>
          <xdr:col>21</xdr:col>
          <xdr:colOff>317500</xdr:colOff>
          <xdr:row>6</xdr:row>
          <xdr:rowOff>38100</xdr:rowOff>
        </xdr:to>
        <xdr:sp macro="" textlink="">
          <xdr:nvSpPr>
            <xdr:cNvPr id="7189" name="Check Box 21" descr="700 мм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0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600 мм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406400</xdr:colOff>
          <xdr:row>5</xdr:row>
          <xdr:rowOff>114300</xdr:rowOff>
        </xdr:from>
        <xdr:to>
          <xdr:col>22</xdr:col>
          <xdr:colOff>457200</xdr:colOff>
          <xdr:row>6</xdr:row>
          <xdr:rowOff>50800</xdr:rowOff>
        </xdr:to>
        <xdr:sp macro="" textlink="">
          <xdr:nvSpPr>
            <xdr:cNvPr id="7191" name="Check Box 23" descr="700 мм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0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900 мм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508000</xdr:colOff>
          <xdr:row>6</xdr:row>
          <xdr:rowOff>0</xdr:rowOff>
        </xdr:from>
        <xdr:to>
          <xdr:col>10</xdr:col>
          <xdr:colOff>508000</xdr:colOff>
          <xdr:row>7</xdr:row>
          <xdr:rowOff>12700</xdr:rowOff>
        </xdr:to>
        <xdr:sp macro="" textlink="">
          <xdr:nvSpPr>
            <xdr:cNvPr id="8193" name="Drop Dow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</xdr:row>
          <xdr:rowOff>0</xdr:rowOff>
        </xdr:from>
        <xdr:to>
          <xdr:col>14</xdr:col>
          <xdr:colOff>0</xdr:colOff>
          <xdr:row>7</xdr:row>
          <xdr:rowOff>12700</xdr:rowOff>
        </xdr:to>
        <xdr:sp macro="" textlink="">
          <xdr:nvSpPr>
            <xdr:cNvPr id="8201" name="Drop Down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1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63500</xdr:colOff>
          <xdr:row>5</xdr:row>
          <xdr:rowOff>76200</xdr:rowOff>
        </xdr:from>
        <xdr:to>
          <xdr:col>20</xdr:col>
          <xdr:colOff>88900</xdr:colOff>
          <xdr:row>6</xdr:row>
          <xdr:rowOff>63500</xdr:rowOff>
        </xdr:to>
        <xdr:sp macro="" textlink="">
          <xdr:nvSpPr>
            <xdr:cNvPr id="8218" name="600 мм" descr=" 10 Тип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1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 450 мм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203200</xdr:colOff>
          <xdr:row>5</xdr:row>
          <xdr:rowOff>63500</xdr:rowOff>
        </xdr:from>
        <xdr:to>
          <xdr:col>21</xdr:col>
          <xdr:colOff>254000</xdr:colOff>
          <xdr:row>6</xdr:row>
          <xdr:rowOff>101600</xdr:rowOff>
        </xdr:to>
        <xdr:sp macro="" textlink="">
          <xdr:nvSpPr>
            <xdr:cNvPr id="8219" name="Check Box 27" descr="700 мм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1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500 мм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342900</xdr:colOff>
          <xdr:row>5</xdr:row>
          <xdr:rowOff>88900</xdr:rowOff>
        </xdr:from>
        <xdr:to>
          <xdr:col>22</xdr:col>
          <xdr:colOff>368300</xdr:colOff>
          <xdr:row>6</xdr:row>
          <xdr:rowOff>63500</xdr:rowOff>
        </xdr:to>
        <xdr:sp macro="" textlink="">
          <xdr:nvSpPr>
            <xdr:cNvPr id="8222" name="500 мм" descr=" 10 Тип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1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 600 мм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254000</xdr:colOff>
          <xdr:row>5</xdr:row>
          <xdr:rowOff>76200</xdr:rowOff>
        </xdr:from>
        <xdr:to>
          <xdr:col>16</xdr:col>
          <xdr:colOff>279400</xdr:colOff>
          <xdr:row>6</xdr:row>
          <xdr:rowOff>63500</xdr:rowOff>
        </xdr:to>
        <xdr:sp macro="" textlink="">
          <xdr:nvSpPr>
            <xdr:cNvPr id="8231" name="300 мм" descr=" 10 Тип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1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200 мм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317500</xdr:colOff>
          <xdr:row>5</xdr:row>
          <xdr:rowOff>88900</xdr:rowOff>
        </xdr:from>
        <xdr:to>
          <xdr:col>17</xdr:col>
          <xdr:colOff>355600</xdr:colOff>
          <xdr:row>6</xdr:row>
          <xdr:rowOff>63500</xdr:rowOff>
        </xdr:to>
        <xdr:sp macro="" textlink="">
          <xdr:nvSpPr>
            <xdr:cNvPr id="8232" name="450 мм" descr=" 10 Тип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1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 300 мм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444500</xdr:colOff>
          <xdr:row>5</xdr:row>
          <xdr:rowOff>88900</xdr:rowOff>
        </xdr:from>
        <xdr:to>
          <xdr:col>18</xdr:col>
          <xdr:colOff>469900</xdr:colOff>
          <xdr:row>6</xdr:row>
          <xdr:rowOff>63500</xdr:rowOff>
        </xdr:to>
        <xdr:sp macro="" textlink="">
          <xdr:nvSpPr>
            <xdr:cNvPr id="8233" name="500 мм" descr=" 10 Тип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1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 400 мм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482600</xdr:colOff>
          <xdr:row>5</xdr:row>
          <xdr:rowOff>101600</xdr:rowOff>
        </xdr:from>
        <xdr:to>
          <xdr:col>24</xdr:col>
          <xdr:colOff>114300</xdr:colOff>
          <xdr:row>6</xdr:row>
          <xdr:rowOff>76200</xdr:rowOff>
        </xdr:to>
        <xdr:sp macro="" textlink="">
          <xdr:nvSpPr>
            <xdr:cNvPr id="8235" name="500 мм" descr=" 10 Тип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1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 900 мм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12" Type="http://schemas.openxmlformats.org/officeDocument/2006/relationships/ctrlProp" Target="../ctrlProps/ctrlProp1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J55"/>
  <sheetViews>
    <sheetView tabSelected="1" zoomScale="90" zoomScaleNormal="90" workbookViewId="0">
      <selection activeCell="F42" sqref="F42"/>
    </sheetView>
  </sheetViews>
  <sheetFormatPr baseColWidth="10" defaultColWidth="8.6640625" defaultRowHeight="0" customHeight="1" zeroHeight="1" x14ac:dyDescent="0.2"/>
  <cols>
    <col min="1" max="1" width="3.6640625" customWidth="1"/>
    <col min="2" max="2" width="8.83203125" customWidth="1"/>
    <col min="3" max="39" width="7.6640625" customWidth="1"/>
    <col min="40" max="40" width="8.83203125" customWidth="1"/>
    <col min="42" max="42" width="8.6640625" style="139"/>
    <col min="43" max="43" width="8.6640625" style="139" customWidth="1"/>
    <col min="44" max="44" width="31.83203125" style="143" hidden="1" customWidth="1"/>
    <col min="45" max="109" width="8.6640625" style="143" hidden="1" customWidth="1"/>
    <col min="110" max="110" width="8.6640625" style="139" hidden="1" customWidth="1"/>
    <col min="111" max="113" width="8.6640625" hidden="1" customWidth="1"/>
    <col min="114" max="114" width="8.6640625" style="139" hidden="1" customWidth="1"/>
    <col min="115" max="115" width="8.6640625" customWidth="1"/>
  </cols>
  <sheetData>
    <row r="1" spans="1:108" ht="15" x14ac:dyDescent="0.2">
      <c r="A1" s="114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38"/>
      <c r="AQ1" s="138"/>
      <c r="AR1" s="2" t="s">
        <v>0</v>
      </c>
      <c r="AS1" s="2" t="s">
        <v>1</v>
      </c>
      <c r="AT1" s="2" t="s">
        <v>1</v>
      </c>
      <c r="AV1" s="143">
        <v>300</v>
      </c>
      <c r="AW1" s="143" t="b">
        <v>1</v>
      </c>
      <c r="AZ1" s="143">
        <f>IF(AW1=TRUE,300,"")</f>
        <v>300</v>
      </c>
    </row>
    <row r="2" spans="1:108" ht="33" x14ac:dyDescent="0.35">
      <c r="A2" s="114"/>
      <c r="B2" s="264" t="s">
        <v>36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115"/>
      <c r="AP2" s="138"/>
      <c r="AQ2" s="138"/>
      <c r="AR2" s="2"/>
      <c r="AS2" s="2">
        <v>400</v>
      </c>
      <c r="AT2" s="2">
        <v>300</v>
      </c>
      <c r="AV2" s="143">
        <v>400</v>
      </c>
      <c r="AW2" s="143" t="b">
        <v>1</v>
      </c>
      <c r="AZ2" s="143">
        <f>IF(AW2=TRUE,400,"")</f>
        <v>400</v>
      </c>
      <c r="BB2" s="144"/>
      <c r="BC2" s="144"/>
      <c r="BD2" s="144"/>
      <c r="BE2" s="144"/>
      <c r="BF2" s="144"/>
      <c r="BG2" s="144" t="s">
        <v>33</v>
      </c>
      <c r="BH2" s="144">
        <v>819.99994734592485</v>
      </c>
      <c r="BI2" s="144"/>
      <c r="BJ2" s="144" t="s">
        <v>6</v>
      </c>
      <c r="BK2" s="144">
        <v>40</v>
      </c>
      <c r="BL2" s="144">
        <v>45</v>
      </c>
      <c r="BM2" s="144">
        <v>50</v>
      </c>
      <c r="BN2" s="144">
        <v>55</v>
      </c>
      <c r="BO2" s="144"/>
      <c r="BP2" s="144">
        <v>60</v>
      </c>
      <c r="BQ2" s="144">
        <v>65</v>
      </c>
      <c r="BR2" s="144">
        <v>70</v>
      </c>
      <c r="BS2" s="144">
        <v>75</v>
      </c>
      <c r="BT2" s="144">
        <v>80</v>
      </c>
      <c r="BU2" s="144">
        <v>85</v>
      </c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5"/>
      <c r="CQ2" s="145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</row>
    <row r="3" spans="1:108" ht="16" thickBot="1" x14ac:dyDescent="0.25">
      <c r="A3" s="114"/>
      <c r="B3" s="29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38"/>
      <c r="AQ3" s="138"/>
      <c r="AR3" s="2"/>
      <c r="AS3" s="2">
        <v>500</v>
      </c>
      <c r="AT3" s="2">
        <v>400</v>
      </c>
      <c r="AV3" s="143">
        <v>450</v>
      </c>
      <c r="AW3" s="143" t="b">
        <v>1</v>
      </c>
      <c r="AZ3" s="143">
        <f>IF(AW3=TRUE,450,"")</f>
        <v>450</v>
      </c>
      <c r="BB3" s="144"/>
      <c r="BC3" s="144"/>
      <c r="BD3" s="144"/>
      <c r="BE3" s="144"/>
      <c r="BF3" s="144"/>
      <c r="BG3" s="146"/>
      <c r="BH3" s="144"/>
      <c r="BI3" s="144"/>
      <c r="BJ3" s="144" t="s">
        <v>32</v>
      </c>
      <c r="BK3" s="144">
        <v>0.48</v>
      </c>
      <c r="BL3" s="144">
        <v>0.56000000000000005</v>
      </c>
      <c r="BM3" s="144">
        <v>0.65</v>
      </c>
      <c r="BN3" s="144">
        <v>0.73</v>
      </c>
      <c r="BO3" s="144"/>
      <c r="BP3" s="144">
        <v>0.82</v>
      </c>
      <c r="BQ3" s="144">
        <v>0.91</v>
      </c>
      <c r="BR3" s="144">
        <v>1</v>
      </c>
      <c r="BS3" s="144">
        <v>1.1000000000000001</v>
      </c>
      <c r="BT3" s="144">
        <v>1.2</v>
      </c>
      <c r="BU3" s="144">
        <v>1.3</v>
      </c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</row>
    <row r="4" spans="1:108" ht="16" customHeight="1" thickBot="1" x14ac:dyDescent="0.25">
      <c r="A4" s="114"/>
      <c r="B4" s="241" t="s">
        <v>2</v>
      </c>
      <c r="C4" s="242"/>
      <c r="D4" s="242"/>
      <c r="E4" s="243"/>
      <c r="F4" s="115"/>
      <c r="G4" s="115"/>
      <c r="H4" s="117"/>
      <c r="I4" s="117"/>
      <c r="J4" s="118" t="s">
        <v>27</v>
      </c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5"/>
      <c r="V4" s="115"/>
      <c r="W4" s="115"/>
      <c r="X4" s="115"/>
      <c r="Y4" s="115"/>
      <c r="Z4" s="115"/>
      <c r="AA4" s="117"/>
      <c r="AB4" s="117"/>
      <c r="AC4" s="117"/>
      <c r="AD4" s="117"/>
      <c r="AE4" s="117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38"/>
      <c r="AQ4" s="138"/>
      <c r="AR4" s="2"/>
      <c r="AS4" s="2">
        <v>600</v>
      </c>
      <c r="AT4" s="2">
        <v>450</v>
      </c>
      <c r="AV4" s="143">
        <v>500</v>
      </c>
      <c r="AW4" s="143" t="b">
        <v>1</v>
      </c>
      <c r="AZ4" s="143">
        <f>IF(AW4=TRUE,500,"")</f>
        <v>500</v>
      </c>
      <c r="BB4" s="144"/>
      <c r="BC4" s="144"/>
      <c r="BD4" s="144"/>
      <c r="BE4" s="144"/>
      <c r="BF4" s="144"/>
      <c r="BG4" s="144"/>
      <c r="BH4" s="144"/>
      <c r="BI4" s="144"/>
      <c r="BJ4" s="144"/>
      <c r="BK4" s="144">
        <f>$BH$2*BK3</f>
        <v>393.59997472604391</v>
      </c>
      <c r="BL4" s="144">
        <f t="shared" ref="BL4:BU4" si="0">$BH$2*BL3</f>
        <v>459.19997051371797</v>
      </c>
      <c r="BM4" s="144">
        <f t="shared" si="0"/>
        <v>532.99996577485115</v>
      </c>
      <c r="BN4" s="144">
        <f t="shared" si="0"/>
        <v>598.5999615625251</v>
      </c>
      <c r="BO4" s="144"/>
      <c r="BP4" s="144">
        <f t="shared" si="0"/>
        <v>672.39995682365839</v>
      </c>
      <c r="BQ4" s="144">
        <f t="shared" si="0"/>
        <v>746.19995208479168</v>
      </c>
      <c r="BR4" s="144">
        <f t="shared" si="0"/>
        <v>819.99994734592485</v>
      </c>
      <c r="BS4" s="144">
        <f t="shared" si="0"/>
        <v>901.99994208051737</v>
      </c>
      <c r="BT4" s="144">
        <f t="shared" si="0"/>
        <v>983.99993681510978</v>
      </c>
      <c r="BU4" s="144">
        <f t="shared" si="0"/>
        <v>1065.9999315497023</v>
      </c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</row>
    <row r="5" spans="1:108" ht="16" customHeight="1" thickBot="1" x14ac:dyDescent="0.25">
      <c r="A5" s="115"/>
      <c r="B5" s="119" t="s">
        <v>3</v>
      </c>
      <c r="C5" s="120" t="s">
        <v>4</v>
      </c>
      <c r="D5" s="120" t="s">
        <v>5</v>
      </c>
      <c r="E5" s="121" t="s">
        <v>6</v>
      </c>
      <c r="F5" s="115"/>
      <c r="G5" s="115"/>
      <c r="H5" s="122"/>
      <c r="I5" s="122"/>
      <c r="J5" s="122" t="s">
        <v>31</v>
      </c>
      <c r="K5" s="48"/>
      <c r="L5" s="123" t="s">
        <v>7</v>
      </c>
      <c r="M5" s="124" t="s">
        <v>8</v>
      </c>
      <c r="N5" s="48"/>
      <c r="O5" s="46" t="s">
        <v>7</v>
      </c>
      <c r="P5" s="125" t="s">
        <v>26</v>
      </c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38"/>
      <c r="AQ5" s="138"/>
      <c r="AR5" s="2" t="s">
        <v>9</v>
      </c>
      <c r="AS5" s="2">
        <v>700</v>
      </c>
      <c r="AT5" s="2">
        <v>500</v>
      </c>
      <c r="AV5" s="143">
        <v>600</v>
      </c>
      <c r="AW5" s="143" t="b">
        <v>1</v>
      </c>
      <c r="AZ5" s="143">
        <f>IF(AW5=TRUE,600,"")</f>
        <v>600</v>
      </c>
      <c r="BB5" s="147"/>
      <c r="BC5" s="144"/>
      <c r="BD5" s="144"/>
      <c r="BE5" s="144"/>
      <c r="BF5" s="144"/>
      <c r="BG5" s="144"/>
      <c r="BH5" s="144"/>
      <c r="BI5" s="144"/>
      <c r="BJ5" s="147" t="s">
        <v>34</v>
      </c>
      <c r="BK5" s="148">
        <v>402.39363082828669</v>
      </c>
      <c r="BL5" s="148">
        <v>469.44994106249925</v>
      </c>
      <c r="BM5" s="148">
        <v>538.84957048590013</v>
      </c>
      <c r="BN5" s="148">
        <v>610.42738515443091</v>
      </c>
      <c r="BO5" s="148"/>
      <c r="BP5" s="148">
        <v>684.04412868927079</v>
      </c>
      <c r="BQ5" s="148">
        <v>759.58050852862618</v>
      </c>
      <c r="BR5" s="148"/>
      <c r="BS5" s="148">
        <v>916.01073351706827</v>
      </c>
      <c r="BT5" s="148">
        <v>996.73325964262642</v>
      </c>
      <c r="BU5" s="148"/>
      <c r="BV5" s="144"/>
      <c r="BW5" s="144"/>
      <c r="BX5" s="144"/>
      <c r="BY5" s="144"/>
      <c r="BZ5" s="144"/>
      <c r="CA5" s="147"/>
      <c r="CB5" s="144"/>
      <c r="CC5" s="144"/>
      <c r="CD5" s="144"/>
      <c r="CE5" s="144"/>
      <c r="CF5" s="144"/>
      <c r="CG5" s="144"/>
      <c r="CH5" s="144"/>
      <c r="CI5" s="144"/>
      <c r="CJ5" s="147"/>
      <c r="CK5" s="144"/>
      <c r="CL5" s="144"/>
      <c r="CM5" s="144"/>
      <c r="CN5" s="144"/>
      <c r="CO5" s="144"/>
      <c r="CP5" s="144"/>
      <c r="CQ5" s="144"/>
      <c r="CR5" s="144"/>
      <c r="CS5" s="147"/>
      <c r="CT5" s="144"/>
      <c r="CU5" s="144"/>
      <c r="CV5" s="144"/>
      <c r="CW5" s="144"/>
      <c r="CX5" s="144"/>
      <c r="CY5" s="144"/>
      <c r="CZ5" s="144"/>
      <c r="DA5" s="144"/>
      <c r="DB5" s="147"/>
      <c r="DC5" s="144"/>
    </row>
    <row r="6" spans="1:108" ht="16" customHeight="1" thickBot="1" x14ac:dyDescent="0.25">
      <c r="A6" s="115"/>
      <c r="B6" s="77">
        <v>95</v>
      </c>
      <c r="C6" s="78">
        <v>85</v>
      </c>
      <c r="D6" s="78">
        <v>20</v>
      </c>
      <c r="E6" s="113">
        <f>(B6+C6)/2-D6</f>
        <v>70</v>
      </c>
      <c r="F6" s="115"/>
      <c r="G6" s="115"/>
      <c r="H6" s="126"/>
      <c r="I6" s="126"/>
      <c r="J6" s="127" t="s">
        <v>28</v>
      </c>
      <c r="K6" s="126"/>
      <c r="L6" s="126"/>
      <c r="M6" s="123"/>
      <c r="N6" s="123"/>
      <c r="O6" s="123"/>
      <c r="P6" s="128"/>
      <c r="Q6" s="128"/>
      <c r="R6" s="129"/>
      <c r="S6" s="129"/>
      <c r="T6" s="126"/>
      <c r="U6" s="129"/>
      <c r="V6" s="130"/>
      <c r="W6" s="115"/>
      <c r="X6" s="115"/>
      <c r="Y6" s="115"/>
      <c r="Z6" s="123"/>
      <c r="AA6" s="123"/>
      <c r="AB6" s="123"/>
      <c r="AC6" s="123"/>
      <c r="AD6" s="123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38"/>
      <c r="AQ6" s="138"/>
      <c r="AR6" s="2">
        <v>1</v>
      </c>
      <c r="AS6" s="2">
        <v>800</v>
      </c>
      <c r="AT6" s="2">
        <v>600</v>
      </c>
      <c r="AV6" s="143">
        <v>200</v>
      </c>
      <c r="AW6" s="143" t="b">
        <v>1</v>
      </c>
      <c r="AZ6" s="143">
        <f>IF(AW6=TRUE,200,"")</f>
        <v>200</v>
      </c>
      <c r="BB6" s="144"/>
      <c r="BC6" s="144"/>
      <c r="BD6" s="144"/>
      <c r="BE6" s="144"/>
      <c r="BF6" s="144"/>
      <c r="BG6" s="144"/>
      <c r="BH6" s="144"/>
      <c r="BI6" s="144"/>
      <c r="BJ6" s="144"/>
      <c r="BK6" s="149">
        <f>(BK5-BK4)/BK4</f>
        <v>2.2341607385425767E-2</v>
      </c>
      <c r="BL6" s="149">
        <f t="shared" ref="BL6:BU6" si="1">(BL5-BL4)/BL4</f>
        <v>2.2321365868805242E-2</v>
      </c>
      <c r="BM6" s="149">
        <f t="shared" si="1"/>
        <v>1.0974868830516888E-2</v>
      </c>
      <c r="BN6" s="149">
        <f t="shared" si="1"/>
        <v>1.9758477032027693E-2</v>
      </c>
      <c r="BO6" s="149"/>
      <c r="BP6" s="149">
        <f t="shared" si="1"/>
        <v>1.7317329882973465E-2</v>
      </c>
      <c r="BQ6" s="149">
        <f t="shared" si="1"/>
        <v>1.7931596492938472E-2</v>
      </c>
      <c r="BR6" s="149">
        <f t="shared" si="1"/>
        <v>-1</v>
      </c>
      <c r="BS6" s="149">
        <f t="shared" si="1"/>
        <v>1.5533029197578624E-2</v>
      </c>
      <c r="BT6" s="149">
        <f t="shared" si="1"/>
        <v>1.2940369558081784E-2</v>
      </c>
      <c r="BU6" s="149">
        <f t="shared" si="1"/>
        <v>-1</v>
      </c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</row>
    <row r="7" spans="1:108" ht="16" customHeight="1" x14ac:dyDescent="0.2">
      <c r="A7" s="115"/>
      <c r="B7" s="115"/>
      <c r="C7" s="115"/>
      <c r="D7" s="115"/>
      <c r="E7" s="115"/>
      <c r="F7" s="115"/>
      <c r="G7" s="115"/>
      <c r="H7" s="122"/>
      <c r="I7" s="122"/>
      <c r="J7" s="122" t="s">
        <v>11</v>
      </c>
      <c r="K7" s="122"/>
      <c r="L7" s="123" t="s">
        <v>10</v>
      </c>
      <c r="M7" s="128" t="s">
        <v>8</v>
      </c>
      <c r="N7" s="123"/>
      <c r="O7" s="129" t="s">
        <v>10</v>
      </c>
      <c r="P7" s="115"/>
      <c r="Q7" s="115"/>
      <c r="R7" s="115"/>
      <c r="S7" s="115"/>
      <c r="T7" s="115"/>
      <c r="U7" s="129"/>
      <c r="V7" s="123"/>
      <c r="W7" s="123"/>
      <c r="X7" s="123"/>
      <c r="Y7" s="123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38"/>
      <c r="AQ7" s="138"/>
      <c r="AR7" s="2"/>
      <c r="AS7" s="2">
        <v>900</v>
      </c>
      <c r="AT7" s="3">
        <v>700</v>
      </c>
      <c r="AV7" s="2">
        <v>850</v>
      </c>
      <c r="AW7" s="143" t="b">
        <v>1</v>
      </c>
      <c r="AZ7" s="143">
        <f>IF(AW7=TRUE,850,"")</f>
        <v>850</v>
      </c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7"/>
      <c r="BY7" s="147"/>
      <c r="BZ7" s="147"/>
      <c r="CA7" s="144"/>
      <c r="CB7" s="144"/>
      <c r="CC7" s="144"/>
      <c r="CD7" s="144"/>
      <c r="CE7" s="144"/>
      <c r="CF7" s="144"/>
      <c r="CG7" s="147"/>
      <c r="CH7" s="147"/>
      <c r="CI7" s="147"/>
      <c r="CJ7" s="144"/>
      <c r="CK7" s="144"/>
      <c r="CL7" s="144"/>
      <c r="CM7" s="144"/>
      <c r="CN7" s="144"/>
      <c r="CO7" s="144"/>
      <c r="CP7" s="147"/>
      <c r="CQ7" s="147"/>
      <c r="CR7" s="147"/>
      <c r="CS7" s="147"/>
      <c r="CT7" s="147"/>
      <c r="CU7" s="147"/>
      <c r="CV7" s="147"/>
      <c r="CW7" s="144"/>
      <c r="CX7" s="144"/>
      <c r="CY7" s="144"/>
      <c r="CZ7" s="144"/>
      <c r="DA7" s="144"/>
      <c r="DB7" s="147"/>
      <c r="DC7" s="147"/>
      <c r="DD7" s="150"/>
    </row>
    <row r="8" spans="1:108" ht="16" thickBot="1" x14ac:dyDescent="0.25">
      <c r="A8" s="115"/>
      <c r="B8" s="131"/>
      <c r="C8" s="131"/>
      <c r="D8" s="131"/>
      <c r="E8" s="131"/>
      <c r="F8" s="131"/>
      <c r="G8" s="131"/>
      <c r="H8" s="131"/>
      <c r="I8" s="131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15"/>
      <c r="AP8" s="138"/>
      <c r="AQ8" s="138"/>
      <c r="AR8" s="2"/>
      <c r="AS8" s="2">
        <v>1000</v>
      </c>
      <c r="AT8" s="3">
        <v>850</v>
      </c>
      <c r="AV8" s="143">
        <v>900</v>
      </c>
      <c r="AW8" s="143" t="b">
        <v>1</v>
      </c>
      <c r="AZ8" s="143">
        <f>IF(AW8=TRUE,900,"")</f>
        <v>900</v>
      </c>
      <c r="BB8" s="147"/>
      <c r="BC8" s="147"/>
      <c r="BD8" s="147"/>
      <c r="BE8" s="144"/>
      <c r="BF8" s="144"/>
      <c r="BG8" s="144"/>
      <c r="BH8" s="144"/>
      <c r="BI8" s="144"/>
      <c r="BJ8" s="147"/>
      <c r="BK8" s="147"/>
      <c r="BL8" s="147"/>
      <c r="BM8" s="147"/>
      <c r="BN8" s="144"/>
      <c r="BO8" s="144"/>
      <c r="BP8" s="144"/>
      <c r="BQ8" s="144"/>
      <c r="BR8" s="144"/>
      <c r="BS8" s="147"/>
      <c r="BT8" s="147"/>
      <c r="BU8" s="147"/>
      <c r="BV8" s="144"/>
      <c r="BW8" s="144"/>
      <c r="BX8" s="144"/>
      <c r="BY8" s="144"/>
      <c r="BZ8" s="144"/>
      <c r="CA8" s="147"/>
      <c r="CB8" s="147"/>
      <c r="CC8" s="147"/>
      <c r="CD8" s="147"/>
      <c r="CE8" s="144"/>
      <c r="CF8" s="144"/>
      <c r="CG8" s="144"/>
      <c r="CH8" s="144"/>
      <c r="CI8" s="144"/>
      <c r="CJ8" s="147"/>
      <c r="CK8" s="147"/>
      <c r="CL8" s="147"/>
      <c r="CM8" s="147"/>
      <c r="CN8" s="144"/>
      <c r="CO8" s="144"/>
      <c r="CP8" s="147"/>
      <c r="CQ8" s="147"/>
      <c r="CR8" s="147"/>
      <c r="CS8" s="147"/>
      <c r="CT8" s="147"/>
      <c r="CU8" s="147"/>
      <c r="CV8" s="147"/>
      <c r="CW8" s="144"/>
      <c r="CX8" s="144"/>
      <c r="CY8" s="144"/>
      <c r="CZ8" s="144"/>
      <c r="DA8" s="144"/>
      <c r="DB8" s="147"/>
      <c r="DC8" s="147"/>
      <c r="DD8" s="147"/>
    </row>
    <row r="9" spans="1:108" ht="16" thickBot="1" x14ac:dyDescent="0.25">
      <c r="A9" s="115"/>
      <c r="B9" s="87"/>
      <c r="C9" s="244" t="s">
        <v>12</v>
      </c>
      <c r="D9" s="245"/>
      <c r="E9" s="245"/>
      <c r="F9" s="245"/>
      <c r="G9" s="228"/>
      <c r="H9" s="246" t="s">
        <v>13</v>
      </c>
      <c r="I9" s="247"/>
      <c r="J9" s="248"/>
      <c r="K9" s="248"/>
      <c r="L9" s="248"/>
      <c r="M9" s="245" t="s">
        <v>14</v>
      </c>
      <c r="N9" s="245"/>
      <c r="O9" s="245"/>
      <c r="P9" s="245"/>
      <c r="Q9" s="228"/>
      <c r="R9" s="246" t="s">
        <v>15</v>
      </c>
      <c r="S9" s="247"/>
      <c r="T9" s="248"/>
      <c r="U9" s="248"/>
      <c r="V9" s="249"/>
      <c r="W9" s="244" t="s">
        <v>16</v>
      </c>
      <c r="X9" s="245"/>
      <c r="Y9" s="245"/>
      <c r="Z9" s="245"/>
      <c r="AA9" s="245"/>
      <c r="AB9" s="261"/>
      <c r="AC9" s="245" t="s">
        <v>17</v>
      </c>
      <c r="AD9" s="245"/>
      <c r="AE9" s="245"/>
      <c r="AF9" s="245"/>
      <c r="AG9" s="228"/>
      <c r="AH9" s="244" t="s">
        <v>18</v>
      </c>
      <c r="AI9" s="245"/>
      <c r="AJ9" s="245"/>
      <c r="AK9" s="245"/>
      <c r="AL9" s="245"/>
      <c r="AM9" s="261"/>
      <c r="AN9" s="88"/>
      <c r="AO9" s="115"/>
      <c r="AP9" s="138"/>
      <c r="AQ9" s="138"/>
      <c r="AR9" s="2"/>
      <c r="AS9" s="2">
        <v>1100</v>
      </c>
      <c r="AT9" s="5">
        <v>900</v>
      </c>
      <c r="AW9" s="149">
        <f>AW10/AW11</f>
        <v>-0.53846153846153844</v>
      </c>
      <c r="AX9" s="149">
        <f t="shared" ref="AX9:DD9" si="2">AX10/AX11</f>
        <v>-0.53846153846153844</v>
      </c>
      <c r="AY9" s="149">
        <f t="shared" si="2"/>
        <v>-0.53846153846153844</v>
      </c>
      <c r="AZ9" s="149">
        <f t="shared" si="2"/>
        <v>-0.53846153846153844</v>
      </c>
      <c r="BA9" s="149">
        <f t="shared" si="2"/>
        <v>-0.53846153846153855</v>
      </c>
      <c r="BB9" s="149">
        <f t="shared" si="2"/>
        <v>-0.53846153846153832</v>
      </c>
      <c r="BC9" s="149">
        <f t="shared" si="2"/>
        <v>-0.53846153846153844</v>
      </c>
      <c r="BD9" s="149">
        <f t="shared" si="2"/>
        <v>-0.53846153846153844</v>
      </c>
      <c r="BE9" s="149">
        <f t="shared" si="2"/>
        <v>-0.53846153846153832</v>
      </c>
      <c r="BF9" s="149">
        <f t="shared" si="2"/>
        <v>-0.53846153846153855</v>
      </c>
      <c r="BG9" s="149">
        <f t="shared" si="2"/>
        <v>-0.53846153846153855</v>
      </c>
      <c r="BH9" s="149">
        <f t="shared" si="2"/>
        <v>-0.53846153846153855</v>
      </c>
      <c r="BI9" s="149">
        <f t="shared" si="2"/>
        <v>-0.53846153846153832</v>
      </c>
      <c r="BJ9" s="149">
        <f t="shared" si="2"/>
        <v>-0.53846153846153832</v>
      </c>
      <c r="BK9" s="149">
        <f t="shared" si="2"/>
        <v>-0.53846153846153855</v>
      </c>
      <c r="BL9" s="149">
        <f t="shared" si="2"/>
        <v>-0.53846153846153844</v>
      </c>
      <c r="BM9" s="149">
        <f t="shared" si="2"/>
        <v>-0.53846153846153844</v>
      </c>
      <c r="BN9" s="149">
        <f t="shared" si="2"/>
        <v>-0.53846153846153844</v>
      </c>
      <c r="BO9" s="149">
        <f t="shared" si="2"/>
        <v>-0.53846153846153832</v>
      </c>
      <c r="BP9" s="149">
        <f t="shared" si="2"/>
        <v>-0.53846153846153844</v>
      </c>
      <c r="BQ9" s="149">
        <f t="shared" si="2"/>
        <v>-0.53846153846153844</v>
      </c>
      <c r="BR9" s="149">
        <f t="shared" si="2"/>
        <v>-0.53846153846153844</v>
      </c>
      <c r="BS9" s="149">
        <f t="shared" si="2"/>
        <v>-0.53846153846153844</v>
      </c>
      <c r="BT9" s="149">
        <f t="shared" si="2"/>
        <v>-0.53846153846153844</v>
      </c>
      <c r="BU9" s="149">
        <f t="shared" si="2"/>
        <v>-0.53846153846153844</v>
      </c>
      <c r="BV9" s="149">
        <f t="shared" si="2"/>
        <v>-0.53846153846153844</v>
      </c>
      <c r="BW9" s="149">
        <f t="shared" si="2"/>
        <v>-0.53846153846153844</v>
      </c>
      <c r="BX9" s="149">
        <f t="shared" si="2"/>
        <v>-0.53846153846153844</v>
      </c>
      <c r="BY9" s="149">
        <f t="shared" si="2"/>
        <v>-0.88585607940446631</v>
      </c>
      <c r="BZ9" s="149">
        <f t="shared" si="2"/>
        <v>-0.62563317234067628</v>
      </c>
      <c r="CA9" s="149">
        <f t="shared" si="2"/>
        <v>-0.53846153846153832</v>
      </c>
      <c r="CB9" s="149">
        <f t="shared" si="2"/>
        <v>-0.53846153846153832</v>
      </c>
      <c r="CC9" s="149">
        <f t="shared" si="2"/>
        <v>-0.53846153846153844</v>
      </c>
      <c r="CD9" s="149">
        <f t="shared" si="2"/>
        <v>-0.53846153846153832</v>
      </c>
      <c r="CE9" s="149">
        <f t="shared" si="2"/>
        <v>-0.53846153846153844</v>
      </c>
      <c r="CF9" s="149">
        <f t="shared" si="2"/>
        <v>-0.53846153846153844</v>
      </c>
      <c r="CG9" s="149">
        <f t="shared" si="2"/>
        <v>-0.53846153846153855</v>
      </c>
      <c r="CH9" s="149">
        <f t="shared" si="2"/>
        <v>-0.53846153846153844</v>
      </c>
      <c r="CI9" s="149">
        <f t="shared" si="2"/>
        <v>-0.53846153846153832</v>
      </c>
      <c r="CJ9" s="149">
        <f t="shared" si="2"/>
        <v>-0.53846153846153844</v>
      </c>
      <c r="CK9" s="149">
        <f t="shared" si="2"/>
        <v>-0.53846153846153844</v>
      </c>
      <c r="CL9" s="149">
        <f t="shared" si="2"/>
        <v>-0.53846153846153855</v>
      </c>
      <c r="CM9" s="149">
        <f t="shared" si="2"/>
        <v>-0.53846153846153844</v>
      </c>
      <c r="CN9" s="149">
        <f t="shared" si="2"/>
        <v>-0.53846153846153844</v>
      </c>
      <c r="CO9" s="149">
        <f t="shared" si="2"/>
        <v>-0.53846153846153844</v>
      </c>
      <c r="CP9" s="149">
        <f t="shared" si="2"/>
        <v>-0.53846153846153844</v>
      </c>
      <c r="CQ9" s="149">
        <f t="shared" si="2"/>
        <v>-0.53846153846153855</v>
      </c>
      <c r="CR9" s="149">
        <f t="shared" si="2"/>
        <v>-0.53846153846153855</v>
      </c>
      <c r="CS9" s="149">
        <f t="shared" si="2"/>
        <v>-0.53846153846153844</v>
      </c>
      <c r="CT9" s="149">
        <f t="shared" si="2"/>
        <v>-0.53846153846153855</v>
      </c>
      <c r="CU9" s="149">
        <f t="shared" si="2"/>
        <v>-0.53846153846153855</v>
      </c>
      <c r="CV9" s="149">
        <f t="shared" si="2"/>
        <v>-0.53846153846153844</v>
      </c>
      <c r="CW9" s="149">
        <f t="shared" si="2"/>
        <v>-0.53846153846153844</v>
      </c>
      <c r="CX9" s="149">
        <f t="shared" si="2"/>
        <v>-0.53846153846153855</v>
      </c>
      <c r="CY9" s="149">
        <f t="shared" si="2"/>
        <v>-0.53846153846153844</v>
      </c>
      <c r="CZ9" s="149">
        <f t="shared" si="2"/>
        <v>-0.53846153846153844</v>
      </c>
      <c r="DA9" s="149">
        <f t="shared" si="2"/>
        <v>-0.53846153846153844</v>
      </c>
      <c r="DB9" s="149">
        <f t="shared" si="2"/>
        <v>-0.53846153846153844</v>
      </c>
      <c r="DC9" s="149">
        <f t="shared" si="2"/>
        <v>-0.53846153846153844</v>
      </c>
      <c r="DD9" s="149">
        <f t="shared" si="2"/>
        <v>-0.53846153846153844</v>
      </c>
    </row>
    <row r="10" spans="1:108" ht="15" customHeight="1" thickBot="1" x14ac:dyDescent="0.25">
      <c r="A10" s="116"/>
      <c r="B10" s="253" t="s">
        <v>30</v>
      </c>
      <c r="C10" s="255" t="s">
        <v>29</v>
      </c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7"/>
      <c r="X10" s="257"/>
      <c r="Y10" s="257"/>
      <c r="Z10" s="257"/>
      <c r="AA10" s="257"/>
      <c r="AB10" s="257"/>
      <c r="AC10" s="256"/>
      <c r="AD10" s="256"/>
      <c r="AE10" s="256"/>
      <c r="AF10" s="256"/>
      <c r="AG10" s="258"/>
      <c r="AH10" s="258"/>
      <c r="AI10" s="258"/>
      <c r="AJ10" s="258"/>
      <c r="AK10" s="258"/>
      <c r="AL10" s="258"/>
      <c r="AM10" s="215"/>
      <c r="AN10" s="259" t="s">
        <v>30</v>
      </c>
      <c r="AO10" s="116"/>
      <c r="AP10" s="140"/>
      <c r="AQ10" s="140"/>
      <c r="AR10" s="2"/>
      <c r="AS10" s="2">
        <v>1200</v>
      </c>
      <c r="AT10" s="2">
        <v>1</v>
      </c>
      <c r="AU10" s="2"/>
      <c r="AV10" s="2"/>
      <c r="AW10" s="202">
        <f>AW11-AW28</f>
        <v>-182</v>
      </c>
      <c r="AX10" s="202">
        <f t="shared" ref="AX10:DD10" si="3">AX11-AX28</f>
        <v>-246.22149999999999</v>
      </c>
      <c r="AY10" s="202">
        <f t="shared" si="3"/>
        <v>-262.5</v>
      </c>
      <c r="AZ10" s="202">
        <f t="shared" si="3"/>
        <v>-287</v>
      </c>
      <c r="BA10" s="202">
        <f t="shared" si="3"/>
        <v>-348.6</v>
      </c>
      <c r="BB10" s="202">
        <f t="shared" si="3"/>
        <v>-395.8888888888888</v>
      </c>
      <c r="BC10" s="202">
        <f t="shared" si="3"/>
        <v>-470.04999999999995</v>
      </c>
      <c r="BD10" s="202">
        <f t="shared" si="3"/>
        <v>-494.90000000000009</v>
      </c>
      <c r="BE10" s="202">
        <f t="shared" si="3"/>
        <v>-269.84999999999997</v>
      </c>
      <c r="BF10" s="202">
        <f t="shared" si="3"/>
        <v>-348.47540000000004</v>
      </c>
      <c r="BG10" s="202">
        <f t="shared" si="3"/>
        <v>-373.1</v>
      </c>
      <c r="BH10" s="202">
        <f t="shared" si="3"/>
        <v>-418.6</v>
      </c>
      <c r="BI10" s="202">
        <f t="shared" si="3"/>
        <v>-485.1</v>
      </c>
      <c r="BJ10" s="202">
        <f t="shared" si="3"/>
        <v>-543.19999999999993</v>
      </c>
      <c r="BK10" s="202">
        <f t="shared" si="3"/>
        <v>-644.70000000000005</v>
      </c>
      <c r="BL10" s="202">
        <f t="shared" si="3"/>
        <v>-679</v>
      </c>
      <c r="BM10" s="202">
        <f t="shared" si="3"/>
        <v>-224.7</v>
      </c>
      <c r="BN10" s="202">
        <f t="shared" si="3"/>
        <v>-331.45000000000005</v>
      </c>
      <c r="BO10" s="202">
        <f t="shared" si="3"/>
        <v>-426.97199999999998</v>
      </c>
      <c r="BP10" s="202">
        <f t="shared" si="3"/>
        <v>-463.4</v>
      </c>
      <c r="BQ10" s="202">
        <f t="shared" si="3"/>
        <v>-508.66666666666663</v>
      </c>
      <c r="BR10" s="202">
        <f t="shared" si="3"/>
        <v>-592.20000000000005</v>
      </c>
      <c r="BS10" s="202">
        <f t="shared" si="3"/>
        <v>-661.5</v>
      </c>
      <c r="BT10" s="202">
        <f t="shared" si="3"/>
        <v>-777</v>
      </c>
      <c r="BU10" s="202">
        <f t="shared" si="3"/>
        <v>-858.90000000000009</v>
      </c>
      <c r="BV10" s="202">
        <f t="shared" si="3"/>
        <v>-389.9</v>
      </c>
      <c r="BW10" s="202">
        <f t="shared" si="3"/>
        <v>-493.52449999999999</v>
      </c>
      <c r="BX10" s="202">
        <f t="shared" si="3"/>
        <v>-533.4</v>
      </c>
      <c r="BY10" s="202">
        <f t="shared" si="3"/>
        <v>-963.89999999999986</v>
      </c>
      <c r="BZ10" s="202">
        <f t="shared" si="3"/>
        <v>-796.65000000000009</v>
      </c>
      <c r="CA10" s="202">
        <f t="shared" si="3"/>
        <v>-758.09999999999991</v>
      </c>
      <c r="CB10" s="202">
        <f t="shared" si="3"/>
        <v>-899.84999999999991</v>
      </c>
      <c r="CC10" s="202">
        <f t="shared" si="3"/>
        <v>-946.75</v>
      </c>
      <c r="CD10" s="202">
        <f t="shared" si="3"/>
        <v>-310.44999999999993</v>
      </c>
      <c r="CE10" s="202">
        <f t="shared" si="3"/>
        <v>-488.94999999999993</v>
      </c>
      <c r="CF10" s="202">
        <f t="shared" si="3"/>
        <v>-637</v>
      </c>
      <c r="CG10" s="202">
        <f t="shared" si="3"/>
        <v>-702.45</v>
      </c>
      <c r="CH10" s="202">
        <f t="shared" si="3"/>
        <v>-771.75</v>
      </c>
      <c r="CI10" s="202">
        <f t="shared" si="3"/>
        <v>-899.84999999999991</v>
      </c>
      <c r="CJ10" s="202">
        <f t="shared" si="3"/>
        <v>-997.5</v>
      </c>
      <c r="CK10" s="202">
        <f t="shared" si="3"/>
        <v>-1148</v>
      </c>
      <c r="CL10" s="202">
        <f t="shared" si="3"/>
        <v>-1222.1999999999998</v>
      </c>
      <c r="CM10" s="202">
        <f t="shared" si="3"/>
        <v>-321.70833333333337</v>
      </c>
      <c r="CN10" s="202">
        <f t="shared" si="3"/>
        <v>-469.69999999999993</v>
      </c>
      <c r="CO10" s="202">
        <f t="shared" si="3"/>
        <v>-594.40499999999997</v>
      </c>
      <c r="CP10" s="202">
        <f t="shared" si="3"/>
        <v>-653.79999999999995</v>
      </c>
      <c r="CQ10" s="202">
        <f t="shared" si="3"/>
        <v>-718.08333333333348</v>
      </c>
      <c r="CR10" s="202">
        <f t="shared" si="3"/>
        <v>-837.2</v>
      </c>
      <c r="CS10" s="202">
        <f t="shared" si="3"/>
        <v>-944.3</v>
      </c>
      <c r="CT10" s="202">
        <f t="shared" si="3"/>
        <v>-1121.4000000000001</v>
      </c>
      <c r="CU10" s="202">
        <f t="shared" si="3"/>
        <v>-1180.2000000000003</v>
      </c>
      <c r="CV10" s="202">
        <f t="shared" si="3"/>
        <v>-438.13636363636363</v>
      </c>
      <c r="CW10" s="202">
        <f t="shared" si="3"/>
        <v>-707.7</v>
      </c>
      <c r="CX10" s="202">
        <f t="shared" si="3"/>
        <v>-908.5440000000001</v>
      </c>
      <c r="CY10" s="202">
        <f t="shared" si="3"/>
        <v>-1003.8</v>
      </c>
      <c r="CZ10" s="202">
        <f t="shared" si="3"/>
        <v>-1067.5</v>
      </c>
      <c r="DA10" s="202">
        <f t="shared" si="3"/>
        <v>-1215.1999999999998</v>
      </c>
      <c r="DB10" s="202">
        <f t="shared" si="3"/>
        <v>-1389.5</v>
      </c>
      <c r="DC10" s="202">
        <f t="shared" si="3"/>
        <v>-1631</v>
      </c>
      <c r="DD10" s="202">
        <f t="shared" si="3"/>
        <v>-1683.85</v>
      </c>
    </row>
    <row r="11" spans="1:108" ht="16" thickBot="1" x14ac:dyDescent="0.25">
      <c r="A11" s="116"/>
      <c r="B11" s="254"/>
      <c r="C11" s="89">
        <v>300</v>
      </c>
      <c r="D11" s="90">
        <v>400</v>
      </c>
      <c r="E11" s="91">
        <v>450</v>
      </c>
      <c r="F11" s="91">
        <v>500</v>
      </c>
      <c r="G11" s="92">
        <v>600</v>
      </c>
      <c r="H11" s="89">
        <v>300</v>
      </c>
      <c r="I11" s="90">
        <v>400</v>
      </c>
      <c r="J11" s="91">
        <v>450</v>
      </c>
      <c r="K11" s="91">
        <v>500</v>
      </c>
      <c r="L11" s="92">
        <v>600</v>
      </c>
      <c r="M11" s="90">
        <v>300</v>
      </c>
      <c r="N11" s="91">
        <v>400</v>
      </c>
      <c r="O11" s="91">
        <v>450</v>
      </c>
      <c r="P11" s="91">
        <v>500</v>
      </c>
      <c r="Q11" s="92">
        <v>600</v>
      </c>
      <c r="R11" s="89">
        <v>300</v>
      </c>
      <c r="S11" s="90">
        <v>400</v>
      </c>
      <c r="T11" s="91">
        <v>450</v>
      </c>
      <c r="U11" s="91">
        <v>500</v>
      </c>
      <c r="V11" s="220">
        <v>600</v>
      </c>
      <c r="W11" s="89">
        <v>300</v>
      </c>
      <c r="X11" s="91">
        <v>400</v>
      </c>
      <c r="Y11" s="91">
        <v>450</v>
      </c>
      <c r="Z11" s="91">
        <v>500</v>
      </c>
      <c r="AA11" s="91">
        <v>600</v>
      </c>
      <c r="AB11" s="92">
        <v>900</v>
      </c>
      <c r="AC11" s="89">
        <v>300</v>
      </c>
      <c r="AD11" s="90">
        <v>400</v>
      </c>
      <c r="AE11" s="91">
        <v>450</v>
      </c>
      <c r="AF11" s="91">
        <v>500</v>
      </c>
      <c r="AG11" s="220">
        <v>600</v>
      </c>
      <c r="AH11" s="89">
        <v>300</v>
      </c>
      <c r="AI11" s="91">
        <v>400</v>
      </c>
      <c r="AJ11" s="91">
        <v>450</v>
      </c>
      <c r="AK11" s="91">
        <v>500</v>
      </c>
      <c r="AL11" s="91">
        <v>600</v>
      </c>
      <c r="AM11" s="221">
        <v>900</v>
      </c>
      <c r="AN11" s="260"/>
      <c r="AO11" s="116"/>
      <c r="AP11" s="140"/>
      <c r="AQ11" s="140"/>
      <c r="AR11" s="2"/>
      <c r="AS11" s="2">
        <v>1300</v>
      </c>
      <c r="AT11" s="2" t="str">
        <f>INDEX(AT1:AT9,AT10)</f>
        <v>Всё</v>
      </c>
      <c r="AU11" s="2"/>
      <c r="AV11" s="2"/>
      <c r="AW11" s="201">
        <v>338</v>
      </c>
      <c r="AX11" s="201">
        <v>457.26850000000002</v>
      </c>
      <c r="AY11" s="201">
        <v>487.5</v>
      </c>
      <c r="AZ11" s="201">
        <v>533</v>
      </c>
      <c r="BA11" s="201">
        <v>647.4</v>
      </c>
      <c r="BB11" s="201">
        <v>735.22222222222229</v>
      </c>
      <c r="BC11" s="201">
        <v>872.95</v>
      </c>
      <c r="BD11" s="201">
        <v>919.10000000000014</v>
      </c>
      <c r="BE11" s="201">
        <v>501.15000000000003</v>
      </c>
      <c r="BF11" s="201">
        <v>647.16859999999997</v>
      </c>
      <c r="BG11" s="201">
        <v>692.9</v>
      </c>
      <c r="BH11" s="201">
        <v>777.4</v>
      </c>
      <c r="BI11" s="201">
        <v>900.9000000000002</v>
      </c>
      <c r="BJ11" s="201">
        <v>1008.8000000000001</v>
      </c>
      <c r="BK11" s="201">
        <v>1197.3</v>
      </c>
      <c r="BL11" s="201">
        <v>1261</v>
      </c>
      <c r="BM11" s="201">
        <v>417.3</v>
      </c>
      <c r="BN11" s="201">
        <v>615.55000000000007</v>
      </c>
      <c r="BO11" s="201">
        <v>792.94800000000009</v>
      </c>
      <c r="BP11" s="201">
        <v>860.6</v>
      </c>
      <c r="BQ11" s="201">
        <v>944.66666666666663</v>
      </c>
      <c r="BR11" s="201">
        <v>1099.8000000000002</v>
      </c>
      <c r="BS11" s="201">
        <v>1228.5</v>
      </c>
      <c r="BT11" s="201">
        <v>1443</v>
      </c>
      <c r="BU11" s="201">
        <v>1595.1000000000004</v>
      </c>
      <c r="BV11" s="201">
        <v>724.1</v>
      </c>
      <c r="BW11" s="201">
        <v>916.54549999999995</v>
      </c>
      <c r="BX11" s="201">
        <v>990.6</v>
      </c>
      <c r="BY11" s="201">
        <v>1088.1000000000001</v>
      </c>
      <c r="BZ11" s="201">
        <v>1273.3499999999999</v>
      </c>
      <c r="CA11" s="201">
        <v>1407.9</v>
      </c>
      <c r="CB11" s="201">
        <v>1671.15</v>
      </c>
      <c r="CC11" s="201">
        <v>1758.25</v>
      </c>
      <c r="CD11" s="201">
        <v>576.55000000000007</v>
      </c>
      <c r="CE11" s="201">
        <v>908.04999999999984</v>
      </c>
      <c r="CF11" s="201">
        <v>1183</v>
      </c>
      <c r="CG11" s="201">
        <v>1304.55</v>
      </c>
      <c r="CH11" s="201">
        <v>1433.25</v>
      </c>
      <c r="CI11" s="201">
        <v>1671.15</v>
      </c>
      <c r="CJ11" s="201">
        <v>1852.5</v>
      </c>
      <c r="CK11" s="201">
        <v>2132</v>
      </c>
      <c r="CL11" s="201">
        <v>2269.7999999999993</v>
      </c>
      <c r="CM11" s="201">
        <v>597.45833333333337</v>
      </c>
      <c r="CN11" s="201">
        <v>872.29999999999984</v>
      </c>
      <c r="CO11" s="201">
        <v>1103.895</v>
      </c>
      <c r="CP11" s="201">
        <v>1214.2</v>
      </c>
      <c r="CQ11" s="201">
        <v>1333.5833333333335</v>
      </c>
      <c r="CR11" s="201">
        <v>1554.8</v>
      </c>
      <c r="CS11" s="201">
        <v>1753.7</v>
      </c>
      <c r="CT11" s="201">
        <v>2082.6</v>
      </c>
      <c r="CU11" s="201">
        <v>2191.8000000000002</v>
      </c>
      <c r="CV11" s="201">
        <v>813.68181818181813</v>
      </c>
      <c r="CW11" s="201">
        <v>1314.3000000000002</v>
      </c>
      <c r="CX11" s="151">
        <v>1687.296</v>
      </c>
      <c r="CY11" s="151">
        <v>1864.2</v>
      </c>
      <c r="CZ11" s="151">
        <v>1982.5</v>
      </c>
      <c r="DA11" s="151">
        <v>2256.7999999999997</v>
      </c>
      <c r="DB11" s="151">
        <v>2580.5</v>
      </c>
      <c r="DC11" s="151">
        <v>3029</v>
      </c>
      <c r="DD11" s="151">
        <v>3127.15</v>
      </c>
    </row>
    <row r="12" spans="1:108" ht="15" x14ac:dyDescent="0.2">
      <c r="A12" s="116"/>
      <c r="B12" s="93">
        <v>400</v>
      </c>
      <c r="C12" s="94">
        <f t="shared" ref="C12:C38" si="4">IF(AND(OR($AZ$1=C$11),AND(OR($AS$29=1,$B12&gt;=$AS$31),OR($AS$30=1,$B12&lt;=$AS$32))),AW22, "")</f>
        <v>208</v>
      </c>
      <c r="D12" s="95">
        <f t="shared" ref="D12:D38" si="5">IF(AND(OR($AZ$2=D$11),AND(OR($AS$29=1,$B12&gt;=$AS$31),OR($AS$30=1,$B12&lt;=$AS$32))),AX22, "")</f>
        <v>281.39600000000002</v>
      </c>
      <c r="E12" s="96">
        <f t="shared" ref="E12:E38" si="6">IF(AND(OR($AZ$3=E$11),AND(OR($AS$29=1,$B12&gt;=$AS$31),OR($AS$30=1,$B12&lt;=$AS$32))),AY22, "")</f>
        <v>300</v>
      </c>
      <c r="F12" s="96">
        <f t="shared" ref="F12:F38" si="7">IF(AND(OR($AZ$4=F$11),AND(OR($AS$29=1,$B12&gt;=$AS$31),OR($AS$30=1,$B12&lt;=$AS$32))),AZ22,"")</f>
        <v>328</v>
      </c>
      <c r="G12" s="95">
        <f>IF(AND(OR($AZ$5=G$11),AND(OR($AS$29=1,$B12&gt;=$AS$31),OR($AS$30=1,$B12&lt;=$AS$32))),BA22,"")</f>
        <v>398.40000000000003</v>
      </c>
      <c r="H12" s="94">
        <f t="shared" ref="H12:H38" si="8">IF(AND(OR($AZ$1=H$11),AND(OR($AS$29=1,$B12&gt;=$AS$31),OR($AS$30=1,$B12&lt;=$AS$32))),BE22, "")</f>
        <v>308.40000000000003</v>
      </c>
      <c r="I12" s="95">
        <f t="shared" ref="I12:I38" si="9">IF(AND(OR($AZ$2=I$11),AND(OR($AS$29=1,$B12&gt;=$AS$31),OR($AS$30=1,$B12&lt;=$AS$32))),BF22, "")</f>
        <v>398.25760000000002</v>
      </c>
      <c r="J12" s="96">
        <f t="shared" ref="J12:J38" si="10">IF(AND(OR($AZ$3=J$11),AND(OR($AS$29=1,$B12&gt;=$AS$31),OR($AS$30=1,$B12&lt;=$AS$32))),BG22, "")</f>
        <v>426.40000000000003</v>
      </c>
      <c r="K12" s="96">
        <f t="shared" ref="K12:K38" si="11">IF(AND(OR($AZ$4=K$11),AND(OR($AS$29=1,$B12&gt;=$AS$31),OR($AS$30=1,$B12&lt;=$AS$32))),BH22,"")</f>
        <v>478.40000000000003</v>
      </c>
      <c r="L12" s="97">
        <f t="shared" ref="L12:L38" si="12">IF(AND(OR($AZ$5=L$11),AND(OR($AS$29=1,$B12&gt;=$AS$31),OR($AS$30=1,$B12&lt;=$AS$32))),BI22,"")</f>
        <v>554.40000000000009</v>
      </c>
      <c r="M12" s="95">
        <f t="shared" ref="M12:M38" si="13">IF(AND(OR($AZ$1=M$11),AND(OR($AS$29=1,$B12&gt;=$AS$31),OR($AS$30=1,$B12&lt;=$AS$32))),BN22, "")</f>
        <v>378.80000000000007</v>
      </c>
      <c r="N12" s="96">
        <f t="shared" ref="N12:N38" si="14">IF(AND(OR($AZ$2=N$11),AND(OR($AS$29=1,$B12&gt;=$AS$31),OR($AS$30=1,$B12&lt;=$AS$32))),BO22, "")</f>
        <v>487.96800000000007</v>
      </c>
      <c r="O12" s="96">
        <f t="shared" ref="O12:O38" si="15">IF(AND(OR($AZ$3=O$11),AND(OR($AS$29=1,$B12&gt;=$AS$31),OR($AS$30=1,$B12&lt;=$AS$32))),BP22, "")</f>
        <v>529.6</v>
      </c>
      <c r="P12" s="96">
        <f t="shared" ref="P12:P38" si="16">IF(AND(OR($AZ$4=P$11),AND(OR($AS$29=1,$B12&gt;=$AS$31),OR($AS$30=1,$B12&lt;=$AS$32))),BQ22,"")</f>
        <v>581.33333333333337</v>
      </c>
      <c r="Q12" s="95">
        <f>IF(AND(OR($AZ$5=Q$11),AND(OR($AS$29=1,$B12&gt;=$AS$31),OR($AS$30=1,$B12&lt;=$AS$32))),BR22,"")</f>
        <v>676.80000000000018</v>
      </c>
      <c r="R12" s="94">
        <f t="shared" ref="R12:R38" si="17">IF(AND(OR($AZ$1=R$11),AND(OR($AS$29=1,$B12&gt;=$AS$31),OR($AS$30=1,$B12&lt;=$AS$32))),BV22, "")</f>
        <v>445.6</v>
      </c>
      <c r="S12" s="96">
        <f t="shared" ref="S12:S38" si="18">IF(AND(OR($AZ$2=S$11),AND(OR($AS$29=1,$B12&gt;=$AS$31),OR($AS$30=1,$B12&lt;=$AS$32))),BW22, "")</f>
        <v>564.02800000000002</v>
      </c>
      <c r="T12" s="96">
        <f t="shared" ref="T12:T38" si="19">IF(AND(OR($AZ$3=T$11),AND(OR($AS$29=1,$B12&gt;=$AS$31),OR($AS$30=1,$B12&lt;=$AS$32))),BX22, "")</f>
        <v>609.6</v>
      </c>
      <c r="U12" s="96">
        <f t="shared" ref="U12:U38" si="20">IF(AND(OR($AZ$4=U$11),AND(OR($AS$29=1,$B12&gt;=$AS$31),OR($AS$30=1,$B12&lt;=$AS$32))),BY22,"")</f>
        <v>820.80000000000007</v>
      </c>
      <c r="V12" s="203">
        <f t="shared" ref="V12:V38" si="21">IF(AND(OR($AZ$5=V$11),AND(OR($AS$29=1,$B12&gt;=$AS$31),OR($AS$30=1,$B12&lt;=$AS$32))),BZ22,"")</f>
        <v>828</v>
      </c>
      <c r="W12" s="94">
        <f t="shared" ref="W12:W38" si="22">IF(AND(OR($AZ$1=W$11),AND(OR($AS$29=1,$B12&gt;=$AS$31),OR($AS$30=1,$B12&lt;=$AS$32))),CE22, "")</f>
        <v>558.79999999999995</v>
      </c>
      <c r="X12" s="96">
        <f t="shared" ref="X12:X38" si="23">IF(AND(OR($AZ$2=X$11),AND(OR($AS$29=1,$B12&gt;=$AS$31),OR($AS$30=1,$B12&lt;=$AS$32))),CF22, "")</f>
        <v>728</v>
      </c>
      <c r="Y12" s="96">
        <f t="shared" ref="Y12:Y38" si="24">IF(AND(OR($AZ$3=Y$11),AND(OR($AS$29=1,$B12&gt;=$AS$31),OR($AS$30=1,$B12&lt;=$AS$32))),CG22, "")</f>
        <v>802.80000000000007</v>
      </c>
      <c r="Z12" s="96">
        <f t="shared" ref="Z12:Z38" si="25">IF(AND(OR($AZ$4=Z$11),AND(OR($AS$29=1,$B12&gt;=$AS$31),OR($AS$30=1,$B12&lt;=$AS$32))),CH22,"")</f>
        <v>882</v>
      </c>
      <c r="AA12" s="96">
        <f>IF(AND(OR($AZ$5=AA$11),AND(OR($AS$29=1,$B12&gt;=$AS$31),OR($AS$30=1,$B12&lt;=$AS$32))),CI22,"")</f>
        <v>1028.4000000000001</v>
      </c>
      <c r="AB12" s="97">
        <f>IF(AND(OR($AZ$8=AB$11),AND(OR($AS$29=1,$B12&gt;=$AS$31),OR($AS$30=1,$B12&lt;=$AS$32))),CL22,"")</f>
        <v>1396.7999999999997</v>
      </c>
      <c r="AC12" s="95">
        <f t="shared" ref="AC12:AC38" si="26">IF(AND(OR($AZ$1=AC$11),AND(OR($AS$29=1,$B12&gt;=$AS$31),OR($AS$30=1,$B12&lt;=$AS$32))),CN22, "")</f>
        <v>536.79999999999995</v>
      </c>
      <c r="AD12" s="96">
        <f t="shared" ref="AD12:AD38" si="27">IF(AND(OR($AZ$2=AD$11),AND(OR($AS$29=1,$B12&gt;=$AS$31),OR($AS$30=1,$B12&lt;=$AS$32))),CO22, "")</f>
        <v>679.32</v>
      </c>
      <c r="AE12" s="96">
        <f t="shared" ref="AE12:AE38" si="28">IF(AND(OR($AZ$3=AE$11),AND(OR($AS$29=1,$B12&gt;=$AS$31),OR($AS$30=1,$B12&lt;=$AS$32))),CP22, "")</f>
        <v>684.66000000000008</v>
      </c>
      <c r="AF12" s="203">
        <f t="shared" ref="AF12:AF38" si="29">IF(AND(OR($AZ$4=AF$11),AND(OR($AS$29=1,$B12&gt;=$AS$31),OR($AS$30=1,$B12&lt;=$AS$32))),CQ22,"")</f>
        <v>690</v>
      </c>
      <c r="AG12" s="97">
        <f>IF(AND(OR($AZ$5=AG$11),AND(OR($AS$29=1,$B12&gt;=$AS$31),OR($AS$30=1,$B12&lt;=$AS$32))),CR22,"")</f>
        <v>956.80000000000007</v>
      </c>
      <c r="AH12" s="94">
        <f t="shared" ref="AH12:AH38" si="30">IF(AND(OR($AZ$1=AH$11),AND(OR($AS$29=1,$B12&gt;=$AS$31),OR($AS$30=1,$B12&lt;=$AS$32))),CW22, "")</f>
        <v>808.80000000000018</v>
      </c>
      <c r="AI12" s="96">
        <f t="shared" ref="AI12:AI38" si="31">IF(AND(OR($AZ$2=AI$11),AND(OR($AS$29=1,$B12&gt;=$AS$31),OR($AS$30=1,$B12&lt;=$AS$32))),CX22, "")</f>
        <v>1038.336</v>
      </c>
      <c r="AJ12" s="96">
        <f t="shared" ref="AJ12:AJ38" si="32">IF(AND(OR($AZ$3=AJ$11),AND(OR($AS$29=1,$B12&gt;=$AS$31),OR($AS$30=1,$B12&lt;=$AS$32))),CY22, "")</f>
        <v>1147.2</v>
      </c>
      <c r="AK12" s="96">
        <f t="shared" ref="AK12:AK38" si="33">IF(AND(OR($AZ$4=AK$11),AND(OR($AS$29=1,$B12&gt;=$AS$31),OR($AS$30=1,$B12&lt;=$AS$32))),CZ22,"")</f>
        <v>1220</v>
      </c>
      <c r="AL12" s="96">
        <f t="shared" ref="AL12:AL38" si="34">IF(AND(OR($AZ$5=AL$11),AND(OR($AS$29=1,$B12&gt;=$AS$31),OR($AS$30=1,$B12&lt;=$AS$32))),DA22,"")</f>
        <v>1388.8</v>
      </c>
      <c r="AM12" s="97">
        <f>IF(AND(OR($AZ$8=AM$11),AND(OR($AS$29=1,$B12&gt;=$AS$31),OR($AS$30=1,$B12&lt;=$AS$32))),DD22,"")</f>
        <v>1924.4</v>
      </c>
      <c r="AN12" s="216">
        <v>400</v>
      </c>
      <c r="AO12" s="116"/>
      <c r="AP12" s="140"/>
      <c r="AQ12" s="140"/>
      <c r="AR12" s="2"/>
      <c r="AS12" s="2">
        <v>1400</v>
      </c>
      <c r="AT12" s="2"/>
      <c r="AU12" s="2"/>
      <c r="AV12" s="2"/>
      <c r="AW12" s="200">
        <f>AW13-AW28</f>
        <v>-93.600000000000023</v>
      </c>
      <c r="AX12" s="200">
        <f t="shared" ref="AX12:DD12" si="35">AX13-AX28</f>
        <v>-126.62819999999999</v>
      </c>
      <c r="AY12" s="200">
        <f t="shared" si="35"/>
        <v>-135</v>
      </c>
      <c r="AZ12" s="200">
        <f t="shared" si="35"/>
        <v>-147.60000000000002</v>
      </c>
      <c r="BA12" s="200">
        <f t="shared" si="35"/>
        <v>-179.28000000000009</v>
      </c>
      <c r="BB12" s="200">
        <f t="shared" si="35"/>
        <v>-203.60000000000002</v>
      </c>
      <c r="BC12" s="200">
        <f t="shared" si="35"/>
        <v>-241.74</v>
      </c>
      <c r="BD12" s="200">
        <f t="shared" si="35"/>
        <v>-254.52000000000021</v>
      </c>
      <c r="BE12" s="200">
        <f t="shared" si="35"/>
        <v>-138.78000000000009</v>
      </c>
      <c r="BF12" s="200">
        <f t="shared" si="35"/>
        <v>-179.2159200000001</v>
      </c>
      <c r="BG12" s="200">
        <f t="shared" si="35"/>
        <v>-191.88</v>
      </c>
      <c r="BH12" s="200">
        <f t="shared" si="35"/>
        <v>-215.28000000000009</v>
      </c>
      <c r="BI12" s="200">
        <f t="shared" si="35"/>
        <v>-249.48000000000002</v>
      </c>
      <c r="BJ12" s="200">
        <f t="shared" si="35"/>
        <v>-279.36000000000013</v>
      </c>
      <c r="BK12" s="200">
        <f t="shared" si="35"/>
        <v>-331.56000000000017</v>
      </c>
      <c r="BL12" s="200">
        <f t="shared" si="35"/>
        <v>-349.20000000000005</v>
      </c>
      <c r="BM12" s="200">
        <f t="shared" si="35"/>
        <v>-115.56000000000006</v>
      </c>
      <c r="BN12" s="200">
        <f t="shared" si="35"/>
        <v>-170.46000000000004</v>
      </c>
      <c r="BO12" s="200">
        <f t="shared" si="35"/>
        <v>-219.58560000000011</v>
      </c>
      <c r="BP12" s="200">
        <f t="shared" si="35"/>
        <v>-238.32000000000016</v>
      </c>
      <c r="BQ12" s="200">
        <f t="shared" si="35"/>
        <v>-261.60000000000014</v>
      </c>
      <c r="BR12" s="200">
        <f t="shared" si="35"/>
        <v>-304.56000000000017</v>
      </c>
      <c r="BS12" s="200">
        <f t="shared" si="35"/>
        <v>-340.20000000000005</v>
      </c>
      <c r="BT12" s="200">
        <f t="shared" si="35"/>
        <v>-399.60000000000014</v>
      </c>
      <c r="BU12" s="200">
        <f t="shared" si="35"/>
        <v>-441.72000000000025</v>
      </c>
      <c r="BV12" s="200">
        <f t="shared" si="35"/>
        <v>-200.5200000000001</v>
      </c>
      <c r="BW12" s="200">
        <f t="shared" si="35"/>
        <v>-253.81259999999997</v>
      </c>
      <c r="BX12" s="200">
        <f t="shared" si="35"/>
        <v>-274.32000000000016</v>
      </c>
      <c r="BY12" s="200">
        <f t="shared" si="35"/>
        <v>-679.31999999999994</v>
      </c>
      <c r="BZ12" s="200">
        <f t="shared" si="35"/>
        <v>-463.62000000000035</v>
      </c>
      <c r="CA12" s="200">
        <f t="shared" si="35"/>
        <v>-389.88000000000011</v>
      </c>
      <c r="CB12" s="200">
        <f t="shared" si="35"/>
        <v>-462.7800000000002</v>
      </c>
      <c r="CC12" s="200">
        <f t="shared" si="35"/>
        <v>-486.90000000000009</v>
      </c>
      <c r="CD12" s="200">
        <f t="shared" si="35"/>
        <v>-159.66000000000008</v>
      </c>
      <c r="CE12" s="200">
        <f t="shared" si="35"/>
        <v>-251.46000000000004</v>
      </c>
      <c r="CF12" s="200">
        <f t="shared" si="35"/>
        <v>-327.60000000000014</v>
      </c>
      <c r="CG12" s="200">
        <f t="shared" si="35"/>
        <v>-361.26</v>
      </c>
      <c r="CH12" s="200">
        <f t="shared" si="35"/>
        <v>-396.90000000000009</v>
      </c>
      <c r="CI12" s="200">
        <f t="shared" si="35"/>
        <v>-462.7800000000002</v>
      </c>
      <c r="CJ12" s="200">
        <f t="shared" si="35"/>
        <v>-513</v>
      </c>
      <c r="CK12" s="200">
        <f t="shared" si="35"/>
        <v>-590.40000000000009</v>
      </c>
      <c r="CL12" s="200">
        <f t="shared" si="35"/>
        <v>-628.55999999999995</v>
      </c>
      <c r="CM12" s="200">
        <f t="shared" si="35"/>
        <v>-165.45000000000005</v>
      </c>
      <c r="CN12" s="200">
        <f t="shared" si="35"/>
        <v>-241.55999999999995</v>
      </c>
      <c r="CO12" s="200">
        <f t="shared" si="35"/>
        <v>-305.69400000000019</v>
      </c>
      <c r="CP12" s="200">
        <f t="shared" si="35"/>
        <v>-336.24</v>
      </c>
      <c r="CQ12" s="200">
        <f t="shared" si="35"/>
        <v>-369.30000000000018</v>
      </c>
      <c r="CR12" s="200">
        <f t="shared" si="35"/>
        <v>-430.56000000000017</v>
      </c>
      <c r="CS12" s="200">
        <f t="shared" si="35"/>
        <v>-485.64000000000033</v>
      </c>
      <c r="CT12" s="200">
        <f t="shared" si="35"/>
        <v>-576.72000000000025</v>
      </c>
      <c r="CU12" s="200">
        <f t="shared" si="35"/>
        <v>-606.96</v>
      </c>
      <c r="CV12" s="200">
        <f t="shared" si="35"/>
        <v>-225.32727272727288</v>
      </c>
      <c r="CW12" s="200">
        <f t="shared" si="35"/>
        <v>-363.96000000000004</v>
      </c>
      <c r="CX12" s="200">
        <f t="shared" si="35"/>
        <v>-467.25120000000015</v>
      </c>
      <c r="CY12" s="200">
        <f t="shared" si="35"/>
        <v>-516.24000000000024</v>
      </c>
      <c r="CZ12" s="200">
        <f t="shared" si="35"/>
        <v>-549</v>
      </c>
      <c r="DA12" s="200">
        <f t="shared" si="35"/>
        <v>-624.96</v>
      </c>
      <c r="DB12" s="200">
        <f t="shared" si="35"/>
        <v>-714.60000000000036</v>
      </c>
      <c r="DC12" s="200">
        <f t="shared" si="35"/>
        <v>-838.80000000000018</v>
      </c>
      <c r="DD12" s="200">
        <f t="shared" si="35"/>
        <v>-865.98</v>
      </c>
    </row>
    <row r="13" spans="1:108" ht="15" x14ac:dyDescent="0.2">
      <c r="A13" s="116"/>
      <c r="B13" s="98">
        <v>500</v>
      </c>
      <c r="C13" s="99">
        <f t="shared" si="4"/>
        <v>260</v>
      </c>
      <c r="D13" s="100">
        <f t="shared" si="5"/>
        <v>351.745</v>
      </c>
      <c r="E13" s="101">
        <f t="shared" si="6"/>
        <v>375</v>
      </c>
      <c r="F13" s="101">
        <f t="shared" si="7"/>
        <v>410</v>
      </c>
      <c r="G13" s="103">
        <f t="shared" ref="G13:G38" si="36">IF(AND(OR($AZ$5=G$11),AND(OR($AS$29=1,$B13&gt;=$AS$31),OR($AS$30=1,$B13&lt;=$AS$32))),BA23,"")</f>
        <v>498</v>
      </c>
      <c r="H13" s="99">
        <f t="shared" si="8"/>
        <v>385.5</v>
      </c>
      <c r="I13" s="100">
        <f t="shared" si="9"/>
        <v>497.822</v>
      </c>
      <c r="J13" s="101">
        <f t="shared" si="10"/>
        <v>533</v>
      </c>
      <c r="K13" s="101">
        <f t="shared" si="11"/>
        <v>598</v>
      </c>
      <c r="L13" s="102">
        <f t="shared" si="12"/>
        <v>693.00000000000011</v>
      </c>
      <c r="M13" s="103">
        <f t="shared" si="13"/>
        <v>473.50000000000006</v>
      </c>
      <c r="N13" s="101">
        <f t="shared" si="14"/>
        <v>609.96</v>
      </c>
      <c r="O13" s="101">
        <f t="shared" si="15"/>
        <v>662</v>
      </c>
      <c r="P13" s="101">
        <f t="shared" si="16"/>
        <v>726.66666666666663</v>
      </c>
      <c r="Q13" s="103">
        <f t="shared" ref="Q13:Q38" si="37">IF(AND(OR($AZ$5=Q$11),AND(OR($AS$29=1,$B13&gt;=$AS$31),OR($AS$30=1,$B13&lt;=$AS$32))),BR23,"")</f>
        <v>846.00000000000011</v>
      </c>
      <c r="R13" s="104">
        <f t="shared" si="17"/>
        <v>557</v>
      </c>
      <c r="S13" s="101">
        <f t="shared" si="18"/>
        <v>705.03499999999997</v>
      </c>
      <c r="T13" s="101">
        <f t="shared" si="19"/>
        <v>762</v>
      </c>
      <c r="U13" s="101">
        <f t="shared" si="20"/>
        <v>1026</v>
      </c>
      <c r="V13" s="204">
        <f t="shared" si="21"/>
        <v>1035</v>
      </c>
      <c r="W13" s="99">
        <f t="shared" si="22"/>
        <v>698.49999999999989</v>
      </c>
      <c r="X13" s="206">
        <f t="shared" si="23"/>
        <v>910</v>
      </c>
      <c r="Y13" s="206">
        <f t="shared" si="24"/>
        <v>1003.5</v>
      </c>
      <c r="Z13" s="206">
        <f t="shared" si="25"/>
        <v>1102.5</v>
      </c>
      <c r="AA13" s="206">
        <f t="shared" ref="AA13:AA38" si="38">IF(AND(OR($AZ$5=AA$11),AND(OR($AS$29=1,$B13&gt;=$AS$31),OR($AS$30=1,$B13&lt;=$AS$32))),CI23,"")</f>
        <v>1285.5</v>
      </c>
      <c r="AB13" s="207">
        <f t="shared" ref="AB13:AB38" si="39">IF(AND(OR($AZ$8=AB$11),AND(OR($AS$29=1,$B13&gt;=$AS$31),OR($AS$30=1,$B13&lt;=$AS$32))),CL23,"")</f>
        <v>1745.9999999999995</v>
      </c>
      <c r="AC13" s="103">
        <f t="shared" si="26"/>
        <v>670.99999999999989</v>
      </c>
      <c r="AD13" s="101">
        <f t="shared" si="27"/>
        <v>849.15</v>
      </c>
      <c r="AE13" s="101">
        <f t="shared" si="28"/>
        <v>855.82500000000016</v>
      </c>
      <c r="AF13" s="204">
        <f t="shared" si="29"/>
        <v>862.49999999999989</v>
      </c>
      <c r="AG13" s="207">
        <f t="shared" ref="AG13:AG38" si="40">IF(AND(OR($AZ$5=AG$11),AND(OR($AS$29=1,$B13&gt;=$AS$31),OR($AS$30=1,$B13&lt;=$AS$32))),CR23,"")</f>
        <v>1196</v>
      </c>
      <c r="AH13" s="99">
        <f t="shared" si="30"/>
        <v>1011.0000000000001</v>
      </c>
      <c r="AI13" s="206">
        <f t="shared" si="31"/>
        <v>1297.92</v>
      </c>
      <c r="AJ13" s="206">
        <f t="shared" si="32"/>
        <v>1434</v>
      </c>
      <c r="AK13" s="206">
        <f t="shared" si="33"/>
        <v>1525</v>
      </c>
      <c r="AL13" s="206">
        <f t="shared" si="34"/>
        <v>1735.9999999999998</v>
      </c>
      <c r="AM13" s="207">
        <f t="shared" ref="AM13:AM36" si="41">IF(AND(OR($AZ$8=AM$11),AND(OR($AS$29=1,$B13&gt;=$AS$31),OR($AS$30=1,$B13&lt;=$AS$32))),DD23,"")</f>
        <v>2405.5</v>
      </c>
      <c r="AN13" s="217">
        <v>500</v>
      </c>
      <c r="AO13" s="116"/>
      <c r="AP13" s="140"/>
      <c r="AQ13" s="140"/>
      <c r="AR13" s="2"/>
      <c r="AS13" s="2">
        <v>1500</v>
      </c>
      <c r="AT13" s="2"/>
      <c r="AU13" s="2"/>
      <c r="AV13" s="2"/>
      <c r="AW13" s="188">
        <v>426.4</v>
      </c>
      <c r="AX13" s="188">
        <v>576.86180000000002</v>
      </c>
      <c r="AY13" s="188">
        <v>615</v>
      </c>
      <c r="AZ13" s="188">
        <v>672.4</v>
      </c>
      <c r="BA13" s="188">
        <v>816.71999999999991</v>
      </c>
      <c r="BB13" s="188">
        <v>927.51111111111106</v>
      </c>
      <c r="BC13" s="188">
        <v>1101.26</v>
      </c>
      <c r="BD13" s="188">
        <v>1159.48</v>
      </c>
      <c r="BE13" s="188">
        <v>632.21999999999991</v>
      </c>
      <c r="BF13" s="188">
        <v>816.42807999999991</v>
      </c>
      <c r="BG13" s="188">
        <v>874.12</v>
      </c>
      <c r="BH13" s="188">
        <v>980.71999999999991</v>
      </c>
      <c r="BI13" s="188">
        <v>1136.5200000000002</v>
      </c>
      <c r="BJ13" s="188">
        <v>1272.6399999999999</v>
      </c>
      <c r="BK13" s="188">
        <v>1510.4399999999998</v>
      </c>
      <c r="BL13" s="188">
        <v>1590.8</v>
      </c>
      <c r="BM13" s="188">
        <v>526.43999999999994</v>
      </c>
      <c r="BN13" s="188">
        <v>776.54000000000008</v>
      </c>
      <c r="BO13" s="188">
        <v>1000.3344</v>
      </c>
      <c r="BP13" s="188">
        <v>1085.6799999999998</v>
      </c>
      <c r="BQ13" s="188">
        <v>1191.7333333333331</v>
      </c>
      <c r="BR13" s="188">
        <v>1387.44</v>
      </c>
      <c r="BS13" s="191">
        <v>1549.8</v>
      </c>
      <c r="BT13" s="191">
        <v>1820.3999999999999</v>
      </c>
      <c r="BU13" s="191">
        <v>2012.2800000000002</v>
      </c>
      <c r="BV13" s="191">
        <v>913.4799999999999</v>
      </c>
      <c r="BW13" s="191">
        <v>1156.2574</v>
      </c>
      <c r="BX13" s="191">
        <v>1249.6799999999998</v>
      </c>
      <c r="BY13" s="191">
        <v>1372.68</v>
      </c>
      <c r="BZ13" s="192">
        <v>1606.3799999999997</v>
      </c>
      <c r="CA13" s="191">
        <v>1776.12</v>
      </c>
      <c r="CB13" s="191">
        <v>2108.2199999999998</v>
      </c>
      <c r="CC13" s="191">
        <v>2218.1</v>
      </c>
      <c r="CD13" s="191">
        <v>727.33999999999992</v>
      </c>
      <c r="CE13" s="191">
        <v>1145.5399999999997</v>
      </c>
      <c r="CF13" s="191">
        <v>1492.3999999999999</v>
      </c>
      <c r="CG13" s="191">
        <v>1645.74</v>
      </c>
      <c r="CH13" s="192">
        <v>1808.1</v>
      </c>
      <c r="CI13" s="191">
        <v>2108.2199999999998</v>
      </c>
      <c r="CJ13" s="191">
        <v>2337</v>
      </c>
      <c r="CK13" s="191">
        <v>2689.6</v>
      </c>
      <c r="CL13" s="191">
        <v>2863.4399999999991</v>
      </c>
      <c r="CM13" s="191">
        <v>753.7166666666667</v>
      </c>
      <c r="CN13" s="191">
        <v>1100.4399999999998</v>
      </c>
      <c r="CO13" s="191">
        <v>1392.6059999999998</v>
      </c>
      <c r="CP13" s="193">
        <v>1531.76</v>
      </c>
      <c r="CQ13" s="194">
        <v>1682.3666666666668</v>
      </c>
      <c r="CR13" s="194">
        <v>1961.4399999999998</v>
      </c>
      <c r="CS13" s="194">
        <v>2212.3599999999997</v>
      </c>
      <c r="CT13" s="194">
        <v>2627.2799999999997</v>
      </c>
      <c r="CU13" s="194">
        <v>2765.0400000000004</v>
      </c>
      <c r="CV13" s="194">
        <v>1026.4909090909089</v>
      </c>
      <c r="CW13" s="194">
        <v>1658.0400000000002</v>
      </c>
      <c r="CX13" s="144">
        <v>2128.5888</v>
      </c>
      <c r="CY13" s="144">
        <v>2351.7599999999998</v>
      </c>
      <c r="CZ13" s="144">
        <v>2501</v>
      </c>
      <c r="DA13" s="144">
        <v>2847.0399999999995</v>
      </c>
      <c r="DB13" s="144">
        <v>3255.3999999999996</v>
      </c>
      <c r="DC13" s="144">
        <v>3821.2</v>
      </c>
      <c r="DD13" s="152">
        <v>3945.02</v>
      </c>
    </row>
    <row r="14" spans="1:108" ht="16" thickBot="1" x14ac:dyDescent="0.25">
      <c r="A14" s="116"/>
      <c r="B14" s="98">
        <v>600</v>
      </c>
      <c r="C14" s="99">
        <f t="shared" si="4"/>
        <v>312</v>
      </c>
      <c r="D14" s="100">
        <f t="shared" si="5"/>
        <v>422.09399999999999</v>
      </c>
      <c r="E14" s="101">
        <f t="shared" si="6"/>
        <v>450</v>
      </c>
      <c r="F14" s="101">
        <f t="shared" si="7"/>
        <v>492</v>
      </c>
      <c r="G14" s="103">
        <f t="shared" si="36"/>
        <v>597.6</v>
      </c>
      <c r="H14" s="99">
        <f t="shared" si="8"/>
        <v>462.59999999999997</v>
      </c>
      <c r="I14" s="100">
        <f t="shared" si="9"/>
        <v>597.38639999999998</v>
      </c>
      <c r="J14" s="101">
        <f t="shared" si="10"/>
        <v>639.6</v>
      </c>
      <c r="K14" s="101">
        <f t="shared" si="11"/>
        <v>717.6</v>
      </c>
      <c r="L14" s="102">
        <f t="shared" si="12"/>
        <v>831.60000000000014</v>
      </c>
      <c r="M14" s="103">
        <f t="shared" si="13"/>
        <v>568.20000000000005</v>
      </c>
      <c r="N14" s="101">
        <f t="shared" si="14"/>
        <v>731.952</v>
      </c>
      <c r="O14" s="101">
        <f t="shared" si="15"/>
        <v>794.4</v>
      </c>
      <c r="P14" s="101">
        <f t="shared" si="16"/>
        <v>871.99999999999989</v>
      </c>
      <c r="Q14" s="103">
        <f t="shared" si="37"/>
        <v>1015.2</v>
      </c>
      <c r="R14" s="104">
        <f t="shared" si="17"/>
        <v>668.4</v>
      </c>
      <c r="S14" s="101">
        <f t="shared" si="18"/>
        <v>846.04199999999992</v>
      </c>
      <c r="T14" s="101">
        <f t="shared" si="19"/>
        <v>914.4</v>
      </c>
      <c r="U14" s="101">
        <f t="shared" si="20"/>
        <v>1231.2</v>
      </c>
      <c r="V14" s="204">
        <f t="shared" si="21"/>
        <v>1242</v>
      </c>
      <c r="W14" s="99">
        <f t="shared" si="22"/>
        <v>838.19999999999982</v>
      </c>
      <c r="X14" s="206">
        <f t="shared" si="23"/>
        <v>1092</v>
      </c>
      <c r="Y14" s="206">
        <f t="shared" si="24"/>
        <v>1204.2</v>
      </c>
      <c r="Z14" s="206">
        <f t="shared" si="25"/>
        <v>1323</v>
      </c>
      <c r="AA14" s="206">
        <f t="shared" si="38"/>
        <v>1542.6</v>
      </c>
      <c r="AB14" s="207">
        <f t="shared" si="39"/>
        <v>2095.1999999999994</v>
      </c>
      <c r="AC14" s="103">
        <f t="shared" si="26"/>
        <v>805.19999999999982</v>
      </c>
      <c r="AD14" s="101">
        <f t="shared" si="27"/>
        <v>1018.9799999999999</v>
      </c>
      <c r="AE14" s="101">
        <f t="shared" si="28"/>
        <v>1026.9900000000002</v>
      </c>
      <c r="AF14" s="204">
        <f t="shared" si="29"/>
        <v>1035</v>
      </c>
      <c r="AG14" s="207">
        <f t="shared" si="40"/>
        <v>1435.2</v>
      </c>
      <c r="AH14" s="99">
        <f t="shared" si="30"/>
        <v>1213.2</v>
      </c>
      <c r="AI14" s="206">
        <f t="shared" si="31"/>
        <v>1557.5040000000001</v>
      </c>
      <c r="AJ14" s="206">
        <f t="shared" si="32"/>
        <v>1720.8</v>
      </c>
      <c r="AK14" s="206">
        <f t="shared" si="33"/>
        <v>1830</v>
      </c>
      <c r="AL14" s="206">
        <f t="shared" si="34"/>
        <v>2083.1999999999998</v>
      </c>
      <c r="AM14" s="207">
        <f t="shared" si="41"/>
        <v>2886.6</v>
      </c>
      <c r="AN14" s="217">
        <v>600</v>
      </c>
      <c r="AO14" s="116"/>
      <c r="AP14" s="140"/>
      <c r="AQ14" s="140"/>
      <c r="AR14" s="2"/>
      <c r="AS14" s="2">
        <v>1600</v>
      </c>
      <c r="AT14" s="2"/>
      <c r="AU14" s="2"/>
      <c r="AV14" s="2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90"/>
      <c r="CQ14" s="190"/>
      <c r="CR14" s="190"/>
      <c r="CS14" s="190"/>
      <c r="CT14" s="190"/>
      <c r="CU14" s="190"/>
      <c r="CV14" s="190"/>
      <c r="CW14" s="190"/>
      <c r="CX14" s="144"/>
      <c r="CY14" s="144"/>
      <c r="CZ14" s="144"/>
      <c r="DA14" s="144"/>
      <c r="DB14" s="144"/>
      <c r="DC14" s="144"/>
    </row>
    <row r="15" spans="1:108" ht="15.75" customHeight="1" thickBot="1" x14ac:dyDescent="0.25">
      <c r="A15" s="116"/>
      <c r="B15" s="98">
        <v>700</v>
      </c>
      <c r="C15" s="99">
        <f t="shared" si="4"/>
        <v>364</v>
      </c>
      <c r="D15" s="100">
        <f t="shared" si="5"/>
        <v>492.44299999999998</v>
      </c>
      <c r="E15" s="101">
        <f t="shared" si="6"/>
        <v>525</v>
      </c>
      <c r="F15" s="101">
        <f t="shared" si="7"/>
        <v>574</v>
      </c>
      <c r="G15" s="103">
        <f t="shared" si="36"/>
        <v>697.19999999999993</v>
      </c>
      <c r="H15" s="99">
        <f t="shared" si="8"/>
        <v>539.69999999999993</v>
      </c>
      <c r="I15" s="100">
        <f t="shared" si="9"/>
        <v>696.95079999999996</v>
      </c>
      <c r="J15" s="101">
        <f t="shared" si="10"/>
        <v>746.19999999999993</v>
      </c>
      <c r="K15" s="101">
        <f t="shared" si="11"/>
        <v>837.19999999999993</v>
      </c>
      <c r="L15" s="102">
        <f t="shared" si="12"/>
        <v>970.2</v>
      </c>
      <c r="M15" s="103">
        <f t="shared" si="13"/>
        <v>662.90000000000009</v>
      </c>
      <c r="N15" s="101">
        <f t="shared" si="14"/>
        <v>853.94399999999996</v>
      </c>
      <c r="O15" s="101">
        <f t="shared" si="15"/>
        <v>926.8</v>
      </c>
      <c r="P15" s="101">
        <f t="shared" si="16"/>
        <v>1017.3333333333333</v>
      </c>
      <c r="Q15" s="103">
        <f t="shared" si="37"/>
        <v>1184.4000000000001</v>
      </c>
      <c r="R15" s="104">
        <f t="shared" si="17"/>
        <v>779.8</v>
      </c>
      <c r="S15" s="101">
        <f t="shared" si="18"/>
        <v>987.04899999999986</v>
      </c>
      <c r="T15" s="101">
        <f t="shared" si="19"/>
        <v>1066.8</v>
      </c>
      <c r="U15" s="101">
        <f t="shared" si="20"/>
        <v>1436.3999999999999</v>
      </c>
      <c r="V15" s="204">
        <f t="shared" si="21"/>
        <v>1449</v>
      </c>
      <c r="W15" s="99">
        <f t="shared" si="22"/>
        <v>977.89999999999975</v>
      </c>
      <c r="X15" s="206">
        <f t="shared" si="23"/>
        <v>1274</v>
      </c>
      <c r="Y15" s="206">
        <f t="shared" si="24"/>
        <v>1404.8999999999999</v>
      </c>
      <c r="Z15" s="206">
        <f t="shared" si="25"/>
        <v>1543.5</v>
      </c>
      <c r="AA15" s="206">
        <f t="shared" si="38"/>
        <v>1799.6999999999998</v>
      </c>
      <c r="AB15" s="207">
        <f t="shared" si="39"/>
        <v>2444.3999999999992</v>
      </c>
      <c r="AC15" s="103">
        <f t="shared" si="26"/>
        <v>939.39999999999975</v>
      </c>
      <c r="AD15" s="101">
        <f t="shared" si="27"/>
        <v>1188.81</v>
      </c>
      <c r="AE15" s="101">
        <f t="shared" si="28"/>
        <v>1245.4050000000002</v>
      </c>
      <c r="AF15" s="204">
        <f t="shared" si="29"/>
        <v>1302</v>
      </c>
      <c r="AG15" s="207">
        <f t="shared" si="40"/>
        <v>1674.3999999999999</v>
      </c>
      <c r="AH15" s="99">
        <f t="shared" si="30"/>
        <v>1415.4</v>
      </c>
      <c r="AI15" s="206">
        <f t="shared" si="31"/>
        <v>1817.088</v>
      </c>
      <c r="AJ15" s="206">
        <f t="shared" si="32"/>
        <v>2007.6</v>
      </c>
      <c r="AK15" s="206">
        <f t="shared" si="33"/>
        <v>2135</v>
      </c>
      <c r="AL15" s="206">
        <f t="shared" si="34"/>
        <v>2430.3999999999996</v>
      </c>
      <c r="AM15" s="207">
        <f t="shared" si="41"/>
        <v>3367.7</v>
      </c>
      <c r="AN15" s="217">
        <v>700</v>
      </c>
      <c r="AO15" s="116"/>
      <c r="AP15" s="140"/>
      <c r="AQ15" s="140"/>
      <c r="AR15" s="2"/>
      <c r="AS15" s="2">
        <v>1700</v>
      </c>
      <c r="AT15" s="2"/>
      <c r="AU15" s="2"/>
      <c r="AV15" s="2"/>
      <c r="AW15" s="267">
        <v>10</v>
      </c>
      <c r="AX15" s="268"/>
      <c r="AY15" s="268"/>
      <c r="AZ15" s="268"/>
      <c r="BA15" s="268"/>
      <c r="BB15" s="268"/>
      <c r="BC15" s="268"/>
      <c r="BD15" s="269"/>
      <c r="BE15" s="267">
        <v>11</v>
      </c>
      <c r="BF15" s="268"/>
      <c r="BG15" s="268"/>
      <c r="BH15" s="268"/>
      <c r="BI15" s="268"/>
      <c r="BJ15" s="268"/>
      <c r="BK15" s="268"/>
      <c r="BL15" s="269"/>
      <c r="BM15" s="250">
        <v>20</v>
      </c>
      <c r="BN15" s="251"/>
      <c r="BO15" s="251"/>
      <c r="BP15" s="251"/>
      <c r="BQ15" s="251"/>
      <c r="BR15" s="251"/>
      <c r="BS15" s="251"/>
      <c r="BT15" s="251"/>
      <c r="BU15" s="252"/>
      <c r="BV15" s="270">
        <v>21</v>
      </c>
      <c r="BW15" s="270"/>
      <c r="BX15" s="270"/>
      <c r="BY15" s="270"/>
      <c r="BZ15" s="270"/>
      <c r="CA15" s="271"/>
      <c r="CB15" s="271"/>
      <c r="CC15" s="272"/>
      <c r="CD15" s="250">
        <v>22</v>
      </c>
      <c r="CE15" s="251"/>
      <c r="CF15" s="251"/>
      <c r="CG15" s="251"/>
      <c r="CH15" s="251"/>
      <c r="CI15" s="251"/>
      <c r="CJ15" s="251"/>
      <c r="CK15" s="251"/>
      <c r="CL15" s="252"/>
      <c r="CM15" s="250">
        <v>30</v>
      </c>
      <c r="CN15" s="251"/>
      <c r="CO15" s="251"/>
      <c r="CP15" s="251"/>
      <c r="CQ15" s="251"/>
      <c r="CR15" s="251"/>
      <c r="CS15" s="251"/>
      <c r="CT15" s="251"/>
      <c r="CU15" s="252"/>
      <c r="CV15" s="250">
        <v>33</v>
      </c>
      <c r="CW15" s="251"/>
      <c r="CX15" s="251"/>
      <c r="CY15" s="251"/>
      <c r="CZ15" s="251"/>
      <c r="DA15" s="251"/>
      <c r="DB15" s="251"/>
      <c r="DC15" s="251"/>
      <c r="DD15" s="252"/>
    </row>
    <row r="16" spans="1:108" ht="15" x14ac:dyDescent="0.2">
      <c r="A16" s="116"/>
      <c r="B16" s="98">
        <v>800</v>
      </c>
      <c r="C16" s="99">
        <f t="shared" si="4"/>
        <v>416</v>
      </c>
      <c r="D16" s="100">
        <f t="shared" si="5"/>
        <v>562.79200000000003</v>
      </c>
      <c r="E16" s="101">
        <f t="shared" si="6"/>
        <v>600</v>
      </c>
      <c r="F16" s="101">
        <f t="shared" si="7"/>
        <v>656</v>
      </c>
      <c r="G16" s="103">
        <f t="shared" si="36"/>
        <v>796.80000000000007</v>
      </c>
      <c r="H16" s="99">
        <f t="shared" si="8"/>
        <v>616.80000000000007</v>
      </c>
      <c r="I16" s="100">
        <f t="shared" si="9"/>
        <v>796.51520000000005</v>
      </c>
      <c r="J16" s="101">
        <f t="shared" si="10"/>
        <v>852.80000000000007</v>
      </c>
      <c r="K16" s="101">
        <f t="shared" si="11"/>
        <v>956.80000000000007</v>
      </c>
      <c r="L16" s="102">
        <f t="shared" si="12"/>
        <v>1108.8000000000002</v>
      </c>
      <c r="M16" s="103">
        <f t="shared" si="13"/>
        <v>757.60000000000014</v>
      </c>
      <c r="N16" s="101">
        <f t="shared" si="14"/>
        <v>975.93600000000015</v>
      </c>
      <c r="O16" s="101">
        <f t="shared" si="15"/>
        <v>1059.2</v>
      </c>
      <c r="P16" s="101">
        <f t="shared" si="16"/>
        <v>1162.6666666666667</v>
      </c>
      <c r="Q16" s="103">
        <f t="shared" si="37"/>
        <v>1353.6000000000004</v>
      </c>
      <c r="R16" s="104">
        <f t="shared" si="17"/>
        <v>891.2</v>
      </c>
      <c r="S16" s="101">
        <f t="shared" si="18"/>
        <v>1128.056</v>
      </c>
      <c r="T16" s="101">
        <f t="shared" si="19"/>
        <v>1219.2</v>
      </c>
      <c r="U16" s="101">
        <f t="shared" si="20"/>
        <v>1641.6000000000001</v>
      </c>
      <c r="V16" s="204">
        <f t="shared" si="21"/>
        <v>1656</v>
      </c>
      <c r="W16" s="99">
        <f t="shared" si="22"/>
        <v>1117.5999999999999</v>
      </c>
      <c r="X16" s="206">
        <f t="shared" si="23"/>
        <v>1456</v>
      </c>
      <c r="Y16" s="206">
        <f t="shared" si="24"/>
        <v>1605.6000000000001</v>
      </c>
      <c r="Z16" s="206">
        <f t="shared" si="25"/>
        <v>1764</v>
      </c>
      <c r="AA16" s="206">
        <f t="shared" si="38"/>
        <v>2056.8000000000002</v>
      </c>
      <c r="AB16" s="207">
        <f t="shared" si="39"/>
        <v>2793.5999999999995</v>
      </c>
      <c r="AC16" s="103">
        <f t="shared" si="26"/>
        <v>1073.5999999999999</v>
      </c>
      <c r="AD16" s="101">
        <f t="shared" si="27"/>
        <v>1358.64</v>
      </c>
      <c r="AE16" s="101">
        <f t="shared" si="28"/>
        <v>1455.3200000000002</v>
      </c>
      <c r="AF16" s="204">
        <f t="shared" si="29"/>
        <v>1552</v>
      </c>
      <c r="AG16" s="207">
        <f t="shared" si="40"/>
        <v>1913.6000000000001</v>
      </c>
      <c r="AH16" s="99">
        <f t="shared" si="30"/>
        <v>1617.6000000000004</v>
      </c>
      <c r="AI16" s="206">
        <f t="shared" si="31"/>
        <v>2076.672</v>
      </c>
      <c r="AJ16" s="206">
        <f t="shared" si="32"/>
        <v>2294.4</v>
      </c>
      <c r="AK16" s="206">
        <f t="shared" si="33"/>
        <v>2440</v>
      </c>
      <c r="AL16" s="206">
        <f t="shared" si="34"/>
        <v>2777.6</v>
      </c>
      <c r="AM16" s="207">
        <f t="shared" si="41"/>
        <v>3848.8</v>
      </c>
      <c r="AN16" s="217">
        <v>800</v>
      </c>
      <c r="AO16" s="116"/>
      <c r="AP16" s="140"/>
      <c r="AQ16" s="140"/>
      <c r="AR16" s="2"/>
      <c r="AS16" s="2">
        <v>1800</v>
      </c>
      <c r="AT16" s="2"/>
      <c r="AU16" s="2"/>
      <c r="AV16" s="2"/>
      <c r="AW16" s="158" t="s">
        <v>21</v>
      </c>
      <c r="AX16" s="159">
        <v>400</v>
      </c>
      <c r="AY16" s="159">
        <v>450</v>
      </c>
      <c r="AZ16" s="160" t="s">
        <v>22</v>
      </c>
      <c r="BA16" s="195" t="s">
        <v>23</v>
      </c>
      <c r="BB16" s="196">
        <v>700</v>
      </c>
      <c r="BC16" s="161">
        <v>850</v>
      </c>
      <c r="BD16" s="196">
        <v>900</v>
      </c>
      <c r="BE16" s="158" t="s">
        <v>21</v>
      </c>
      <c r="BF16" s="159">
        <v>400</v>
      </c>
      <c r="BG16" s="160" t="s">
        <v>24</v>
      </c>
      <c r="BH16" s="160" t="s">
        <v>22</v>
      </c>
      <c r="BI16" s="160" t="s">
        <v>23</v>
      </c>
      <c r="BJ16" s="161">
        <v>700</v>
      </c>
      <c r="BK16" s="161">
        <v>850</v>
      </c>
      <c r="BL16" s="161" t="s">
        <v>25</v>
      </c>
      <c r="BM16" s="158">
        <v>200</v>
      </c>
      <c r="BN16" s="160" t="s">
        <v>21</v>
      </c>
      <c r="BO16" s="160">
        <v>400</v>
      </c>
      <c r="BP16" s="160">
        <v>450</v>
      </c>
      <c r="BQ16" s="160" t="s">
        <v>22</v>
      </c>
      <c r="BR16" s="160" t="s">
        <v>23</v>
      </c>
      <c r="BS16" s="160">
        <v>700</v>
      </c>
      <c r="BT16" s="160">
        <v>850</v>
      </c>
      <c r="BU16" s="195" t="s">
        <v>25</v>
      </c>
      <c r="BV16" s="158" t="s">
        <v>21</v>
      </c>
      <c r="BW16" s="159">
        <v>400</v>
      </c>
      <c r="BX16" s="160" t="s">
        <v>24</v>
      </c>
      <c r="BY16" s="160" t="s">
        <v>22</v>
      </c>
      <c r="BZ16" s="160" t="s">
        <v>23</v>
      </c>
      <c r="CA16" s="161">
        <v>700</v>
      </c>
      <c r="CB16" s="161">
        <v>850</v>
      </c>
      <c r="CC16" s="195" t="s">
        <v>25</v>
      </c>
      <c r="CD16" s="158">
        <v>200</v>
      </c>
      <c r="CE16" s="160" t="s">
        <v>21</v>
      </c>
      <c r="CF16" s="160">
        <v>400</v>
      </c>
      <c r="CG16" s="160" t="s">
        <v>24</v>
      </c>
      <c r="CH16" s="160" t="s">
        <v>22</v>
      </c>
      <c r="CI16" s="160" t="s">
        <v>23</v>
      </c>
      <c r="CJ16" s="160">
        <v>700</v>
      </c>
      <c r="CK16" s="160">
        <v>850</v>
      </c>
      <c r="CL16" s="161" t="s">
        <v>25</v>
      </c>
      <c r="CM16" s="158">
        <v>200</v>
      </c>
      <c r="CN16" s="160" t="s">
        <v>21</v>
      </c>
      <c r="CO16" s="160">
        <v>400</v>
      </c>
      <c r="CP16" s="160">
        <v>450</v>
      </c>
      <c r="CQ16" s="160" t="s">
        <v>22</v>
      </c>
      <c r="CR16" s="160" t="s">
        <v>23</v>
      </c>
      <c r="CS16" s="160">
        <v>700</v>
      </c>
      <c r="CT16" s="160">
        <v>850</v>
      </c>
      <c r="CU16" s="161" t="s">
        <v>25</v>
      </c>
      <c r="CV16" s="197">
        <v>200</v>
      </c>
      <c r="CW16" s="198" t="s">
        <v>21</v>
      </c>
      <c r="CX16" s="198">
        <v>400</v>
      </c>
      <c r="CY16" s="198" t="s">
        <v>24</v>
      </c>
      <c r="CZ16" s="198" t="s">
        <v>22</v>
      </c>
      <c r="DA16" s="198" t="s">
        <v>23</v>
      </c>
      <c r="DB16" s="198">
        <v>700</v>
      </c>
      <c r="DC16" s="198">
        <v>850</v>
      </c>
      <c r="DD16" s="199" t="s">
        <v>25</v>
      </c>
    </row>
    <row r="17" spans="1:114" ht="15" x14ac:dyDescent="0.2">
      <c r="A17" s="116"/>
      <c r="B17" s="98">
        <v>900</v>
      </c>
      <c r="C17" s="99">
        <f t="shared" si="4"/>
        <v>468</v>
      </c>
      <c r="D17" s="100">
        <f t="shared" si="5"/>
        <v>633.14100000000008</v>
      </c>
      <c r="E17" s="101">
        <f t="shared" si="6"/>
        <v>675</v>
      </c>
      <c r="F17" s="101">
        <f t="shared" si="7"/>
        <v>738</v>
      </c>
      <c r="G17" s="103">
        <f t="shared" si="36"/>
        <v>896.4</v>
      </c>
      <c r="H17" s="99">
        <f t="shared" si="8"/>
        <v>693.9</v>
      </c>
      <c r="I17" s="100">
        <f t="shared" si="9"/>
        <v>896.07960000000003</v>
      </c>
      <c r="J17" s="101">
        <f t="shared" si="10"/>
        <v>959.4</v>
      </c>
      <c r="K17" s="101">
        <f t="shared" si="11"/>
        <v>1076.4000000000001</v>
      </c>
      <c r="L17" s="102">
        <f t="shared" si="12"/>
        <v>1247.4000000000003</v>
      </c>
      <c r="M17" s="103">
        <f t="shared" si="13"/>
        <v>852.30000000000007</v>
      </c>
      <c r="N17" s="101">
        <f t="shared" si="14"/>
        <v>1097.9280000000001</v>
      </c>
      <c r="O17" s="101">
        <f t="shared" si="15"/>
        <v>1191.6000000000001</v>
      </c>
      <c r="P17" s="101">
        <f t="shared" si="16"/>
        <v>1308</v>
      </c>
      <c r="Q17" s="103">
        <f t="shared" si="37"/>
        <v>1522.8000000000002</v>
      </c>
      <c r="R17" s="104">
        <f t="shared" si="17"/>
        <v>1002.6</v>
      </c>
      <c r="S17" s="101">
        <f t="shared" si="18"/>
        <v>1269.0629999999999</v>
      </c>
      <c r="T17" s="101">
        <f t="shared" si="19"/>
        <v>1371.6000000000001</v>
      </c>
      <c r="U17" s="101">
        <f t="shared" si="20"/>
        <v>1846.8</v>
      </c>
      <c r="V17" s="204">
        <f t="shared" si="21"/>
        <v>1863</v>
      </c>
      <c r="W17" s="99">
        <f t="shared" si="22"/>
        <v>1257.2999999999997</v>
      </c>
      <c r="X17" s="206">
        <f t="shared" si="23"/>
        <v>1638</v>
      </c>
      <c r="Y17" s="206">
        <f t="shared" si="24"/>
        <v>1806.3</v>
      </c>
      <c r="Z17" s="206">
        <f t="shared" si="25"/>
        <v>1984.5</v>
      </c>
      <c r="AA17" s="206">
        <f t="shared" si="38"/>
        <v>2313.9</v>
      </c>
      <c r="AB17" s="207">
        <f t="shared" si="39"/>
        <v>3142.7999999999993</v>
      </c>
      <c r="AC17" s="103">
        <f t="shared" si="26"/>
        <v>1207.7999999999997</v>
      </c>
      <c r="AD17" s="101">
        <f t="shared" si="27"/>
        <v>1528.47</v>
      </c>
      <c r="AE17" s="101">
        <f t="shared" si="28"/>
        <v>1665.2350000000001</v>
      </c>
      <c r="AF17" s="204">
        <f t="shared" si="29"/>
        <v>1802</v>
      </c>
      <c r="AG17" s="207">
        <f t="shared" si="40"/>
        <v>2152.8000000000002</v>
      </c>
      <c r="AH17" s="99">
        <f t="shared" si="30"/>
        <v>1819.8000000000002</v>
      </c>
      <c r="AI17" s="206">
        <f t="shared" si="31"/>
        <v>2336.2560000000003</v>
      </c>
      <c r="AJ17" s="206">
        <f t="shared" si="32"/>
        <v>2581.2000000000003</v>
      </c>
      <c r="AK17" s="206">
        <f t="shared" si="33"/>
        <v>2745</v>
      </c>
      <c r="AL17" s="206">
        <f t="shared" si="34"/>
        <v>3124.7999999999997</v>
      </c>
      <c r="AM17" s="207">
        <f t="shared" si="41"/>
        <v>4329.9000000000005</v>
      </c>
      <c r="AN17" s="217">
        <v>900</v>
      </c>
      <c r="AO17" s="116"/>
      <c r="AP17" s="140"/>
      <c r="AQ17" s="140"/>
      <c r="AR17" s="2"/>
      <c r="AS17" s="2">
        <v>1900</v>
      </c>
      <c r="AT17" s="2"/>
      <c r="AU17" s="2"/>
      <c r="AV17" s="2"/>
      <c r="AW17" s="153">
        <v>520</v>
      </c>
      <c r="AX17" s="154">
        <v>703.49</v>
      </c>
      <c r="AY17" s="154">
        <v>750</v>
      </c>
      <c r="AZ17" s="155">
        <v>820</v>
      </c>
      <c r="BA17" s="156">
        <v>996</v>
      </c>
      <c r="BB17" s="157">
        <v>1131.1111111111111</v>
      </c>
      <c r="BC17" s="157">
        <v>1343</v>
      </c>
      <c r="BD17" s="157">
        <v>1414.0000000000002</v>
      </c>
      <c r="BE17" s="162">
        <v>771</v>
      </c>
      <c r="BF17" s="163">
        <v>995.64400000000001</v>
      </c>
      <c r="BG17" s="164">
        <v>1066</v>
      </c>
      <c r="BH17" s="164">
        <v>1196</v>
      </c>
      <c r="BI17" s="164">
        <v>1386.0000000000002</v>
      </c>
      <c r="BJ17" s="165">
        <v>1552</v>
      </c>
      <c r="BK17" s="165">
        <v>1842</v>
      </c>
      <c r="BL17" s="165">
        <v>1940</v>
      </c>
      <c r="BM17" s="162">
        <v>642</v>
      </c>
      <c r="BN17" s="164">
        <v>947.00000000000011</v>
      </c>
      <c r="BO17" s="164">
        <v>1219.92</v>
      </c>
      <c r="BP17" s="164">
        <v>1324</v>
      </c>
      <c r="BQ17" s="164">
        <v>1453.3333333333333</v>
      </c>
      <c r="BR17" s="164">
        <v>1692.0000000000002</v>
      </c>
      <c r="BS17" s="164">
        <v>1890</v>
      </c>
      <c r="BT17" s="164">
        <v>2220</v>
      </c>
      <c r="BU17" s="166">
        <v>2454.0000000000005</v>
      </c>
      <c r="BV17" s="167">
        <v>1114</v>
      </c>
      <c r="BW17" s="168">
        <v>1410.07</v>
      </c>
      <c r="BX17" s="169">
        <v>1524</v>
      </c>
      <c r="BY17" s="169">
        <v>2052</v>
      </c>
      <c r="BZ17" s="169">
        <v>2070</v>
      </c>
      <c r="CA17" s="169">
        <v>2166</v>
      </c>
      <c r="CB17" s="169">
        <v>2571</v>
      </c>
      <c r="CC17" s="170">
        <v>2705</v>
      </c>
      <c r="CD17" s="171">
        <v>887</v>
      </c>
      <c r="CE17" s="172">
        <v>1396.9999999999998</v>
      </c>
      <c r="CF17" s="172">
        <v>1820</v>
      </c>
      <c r="CG17" s="172">
        <v>2007</v>
      </c>
      <c r="CH17" s="172">
        <v>2205</v>
      </c>
      <c r="CI17" s="172">
        <v>2571</v>
      </c>
      <c r="CJ17" s="172">
        <v>2850</v>
      </c>
      <c r="CK17" s="172">
        <v>3280</v>
      </c>
      <c r="CL17" s="173">
        <v>3491.9999999999991</v>
      </c>
      <c r="CM17" s="171">
        <v>919.16666666666674</v>
      </c>
      <c r="CN17" s="169">
        <v>1341.9999999999998</v>
      </c>
      <c r="CO17" s="169">
        <v>1698.3</v>
      </c>
      <c r="CP17" s="169">
        <v>1868</v>
      </c>
      <c r="CQ17" s="169">
        <v>2051.666666666667</v>
      </c>
      <c r="CR17" s="169">
        <v>2392</v>
      </c>
      <c r="CS17" s="169">
        <v>2698</v>
      </c>
      <c r="CT17" s="169">
        <v>3204</v>
      </c>
      <c r="CU17" s="174">
        <v>3372.0000000000005</v>
      </c>
      <c r="CV17" s="175">
        <v>1251.8181818181818</v>
      </c>
      <c r="CW17" s="176">
        <v>2022.0000000000002</v>
      </c>
      <c r="CX17" s="176">
        <v>2595.84</v>
      </c>
      <c r="CY17" s="176">
        <v>2868</v>
      </c>
      <c r="CZ17" s="176">
        <v>3050</v>
      </c>
      <c r="DA17" s="176">
        <v>3471.9999999999995</v>
      </c>
      <c r="DB17" s="176">
        <v>3970</v>
      </c>
      <c r="DC17" s="176">
        <v>4660</v>
      </c>
      <c r="DD17" s="177">
        <v>4811</v>
      </c>
    </row>
    <row r="18" spans="1:114" ht="16" thickBot="1" x14ac:dyDescent="0.25">
      <c r="A18" s="116"/>
      <c r="B18" s="105">
        <v>1000</v>
      </c>
      <c r="C18" s="106">
        <f t="shared" si="4"/>
        <v>520</v>
      </c>
      <c r="D18" s="107">
        <f t="shared" si="5"/>
        <v>703.49</v>
      </c>
      <c r="E18" s="108">
        <f t="shared" si="6"/>
        <v>750</v>
      </c>
      <c r="F18" s="108">
        <f t="shared" si="7"/>
        <v>820</v>
      </c>
      <c r="G18" s="110">
        <f t="shared" si="36"/>
        <v>996</v>
      </c>
      <c r="H18" s="106">
        <f t="shared" si="8"/>
        <v>771</v>
      </c>
      <c r="I18" s="107">
        <f t="shared" si="9"/>
        <v>995.64400000000001</v>
      </c>
      <c r="J18" s="108">
        <f t="shared" si="10"/>
        <v>1066</v>
      </c>
      <c r="K18" s="108">
        <f t="shared" si="11"/>
        <v>1196</v>
      </c>
      <c r="L18" s="109">
        <f t="shared" si="12"/>
        <v>1386.0000000000002</v>
      </c>
      <c r="M18" s="110">
        <f t="shared" si="13"/>
        <v>947.00000000000011</v>
      </c>
      <c r="N18" s="108">
        <f t="shared" si="14"/>
        <v>1219.92</v>
      </c>
      <c r="O18" s="108">
        <f t="shared" si="15"/>
        <v>1324</v>
      </c>
      <c r="P18" s="108">
        <f t="shared" si="16"/>
        <v>1453.3333333333333</v>
      </c>
      <c r="Q18" s="110">
        <f t="shared" si="37"/>
        <v>1692.0000000000002</v>
      </c>
      <c r="R18" s="111">
        <f t="shared" si="17"/>
        <v>1114</v>
      </c>
      <c r="S18" s="108">
        <f t="shared" si="18"/>
        <v>1410.07</v>
      </c>
      <c r="T18" s="108">
        <f t="shared" si="19"/>
        <v>1524</v>
      </c>
      <c r="U18" s="108">
        <f t="shared" si="20"/>
        <v>2052</v>
      </c>
      <c r="V18" s="205">
        <f t="shared" si="21"/>
        <v>2070</v>
      </c>
      <c r="W18" s="106">
        <f t="shared" si="22"/>
        <v>1396.9999999999998</v>
      </c>
      <c r="X18" s="208">
        <f t="shared" si="23"/>
        <v>1820</v>
      </c>
      <c r="Y18" s="208">
        <f t="shared" si="24"/>
        <v>2007</v>
      </c>
      <c r="Z18" s="208">
        <f t="shared" si="25"/>
        <v>2205</v>
      </c>
      <c r="AA18" s="208">
        <f t="shared" si="38"/>
        <v>2571</v>
      </c>
      <c r="AB18" s="209">
        <f t="shared" si="39"/>
        <v>3491.9999999999991</v>
      </c>
      <c r="AC18" s="110">
        <f t="shared" si="26"/>
        <v>1341.9999999999998</v>
      </c>
      <c r="AD18" s="108">
        <f t="shared" si="27"/>
        <v>1698.3</v>
      </c>
      <c r="AE18" s="108">
        <f t="shared" si="28"/>
        <v>1868</v>
      </c>
      <c r="AF18" s="205">
        <f t="shared" si="29"/>
        <v>2051.666666666667</v>
      </c>
      <c r="AG18" s="209">
        <f t="shared" si="40"/>
        <v>2392</v>
      </c>
      <c r="AH18" s="106">
        <f t="shared" si="30"/>
        <v>2022.0000000000002</v>
      </c>
      <c r="AI18" s="208">
        <f t="shared" si="31"/>
        <v>2595.84</v>
      </c>
      <c r="AJ18" s="208">
        <f t="shared" si="32"/>
        <v>2868</v>
      </c>
      <c r="AK18" s="208">
        <f t="shared" si="33"/>
        <v>3050</v>
      </c>
      <c r="AL18" s="208">
        <f t="shared" si="34"/>
        <v>3471.9999999999995</v>
      </c>
      <c r="AM18" s="209">
        <f t="shared" si="41"/>
        <v>4811</v>
      </c>
      <c r="AN18" s="218">
        <v>1000</v>
      </c>
      <c r="AO18" s="136"/>
      <c r="AP18" s="141"/>
      <c r="AQ18" s="141"/>
      <c r="AR18" s="2"/>
      <c r="AS18" s="2">
        <v>2000</v>
      </c>
      <c r="AT18" s="2"/>
      <c r="AU18" s="2"/>
      <c r="AV18" s="2"/>
      <c r="AW18" s="22">
        <v>1.29</v>
      </c>
      <c r="AX18" s="178">
        <v>1.28</v>
      </c>
      <c r="AY18" s="51">
        <v>1.29</v>
      </c>
      <c r="AZ18" s="23">
        <v>1.288</v>
      </c>
      <c r="BA18" s="24">
        <v>1.2849999999999999</v>
      </c>
      <c r="BB18" s="23">
        <v>1.288</v>
      </c>
      <c r="BC18" s="52">
        <v>1.2849999999999999</v>
      </c>
      <c r="BD18" s="23">
        <v>1.288</v>
      </c>
      <c r="BE18" s="22">
        <v>1.292</v>
      </c>
      <c r="BF18" s="178">
        <v>1.29</v>
      </c>
      <c r="BG18" s="23">
        <v>1.288</v>
      </c>
      <c r="BH18" s="23">
        <v>1.29</v>
      </c>
      <c r="BI18" s="23">
        <v>1.288</v>
      </c>
      <c r="BJ18" s="23">
        <v>1.288</v>
      </c>
      <c r="BK18" s="23">
        <v>1.288</v>
      </c>
      <c r="BL18" s="23">
        <v>1.288</v>
      </c>
      <c r="BM18" s="23">
        <v>1.288</v>
      </c>
      <c r="BN18" s="23">
        <v>1.288</v>
      </c>
      <c r="BO18" s="23">
        <v>1.288</v>
      </c>
      <c r="BP18" s="23">
        <v>1.288</v>
      </c>
      <c r="BQ18" s="23">
        <v>1.2856000000000001</v>
      </c>
      <c r="BR18" s="23">
        <v>1.2876000000000001</v>
      </c>
      <c r="BS18" s="23">
        <v>1.288</v>
      </c>
      <c r="BT18" s="23">
        <v>1.288</v>
      </c>
      <c r="BU18" s="23">
        <v>1.288</v>
      </c>
      <c r="BV18" s="23">
        <v>1.288</v>
      </c>
      <c r="BW18" s="23">
        <v>1.288</v>
      </c>
      <c r="BX18" s="23">
        <v>1.288</v>
      </c>
      <c r="BY18" s="23">
        <v>1.288</v>
      </c>
      <c r="BZ18" s="23">
        <v>1.288</v>
      </c>
      <c r="CA18" s="23">
        <v>1.288</v>
      </c>
      <c r="CB18" s="23">
        <v>1.288</v>
      </c>
      <c r="CC18" s="23">
        <v>1.288</v>
      </c>
      <c r="CD18" s="23">
        <v>1.288</v>
      </c>
      <c r="CE18" s="23">
        <v>1.2849999999999999</v>
      </c>
      <c r="CF18" s="23">
        <v>1.288</v>
      </c>
      <c r="CG18" s="23">
        <v>1.288</v>
      </c>
      <c r="CH18" s="23">
        <v>1.288</v>
      </c>
      <c r="CI18" s="23">
        <v>1.288</v>
      </c>
      <c r="CJ18" s="23">
        <v>1.286</v>
      </c>
      <c r="CK18" s="23">
        <v>1.2882</v>
      </c>
      <c r="CL18" s="53">
        <v>1.288</v>
      </c>
      <c r="CM18" s="22">
        <v>1.2909999999999999</v>
      </c>
      <c r="CN18" s="23">
        <v>1.288</v>
      </c>
      <c r="CO18" s="23">
        <v>1.288</v>
      </c>
      <c r="CP18" s="23">
        <v>1.288</v>
      </c>
      <c r="CQ18" s="23">
        <v>1.288</v>
      </c>
      <c r="CR18" s="23">
        <v>1.288</v>
      </c>
      <c r="CS18" s="23">
        <v>1.288</v>
      </c>
      <c r="CT18" s="23">
        <v>1.288</v>
      </c>
      <c r="CU18" s="23">
        <v>1.288</v>
      </c>
      <c r="CV18" s="23">
        <v>1.29</v>
      </c>
      <c r="CW18" s="23">
        <v>1.288</v>
      </c>
      <c r="CX18" s="23">
        <v>1.288</v>
      </c>
      <c r="CY18" s="23">
        <v>1.288</v>
      </c>
      <c r="CZ18" s="23">
        <v>1.288</v>
      </c>
      <c r="DA18" s="23">
        <v>1.288</v>
      </c>
      <c r="DB18" s="23">
        <v>1.288</v>
      </c>
      <c r="DC18" s="23">
        <v>1.288</v>
      </c>
      <c r="DD18" s="23">
        <v>1.288</v>
      </c>
    </row>
    <row r="19" spans="1:114" ht="15" customHeight="1" x14ac:dyDescent="0.2">
      <c r="A19" s="116"/>
      <c r="B19" s="93">
        <v>1100</v>
      </c>
      <c r="C19" s="94">
        <f t="shared" si="4"/>
        <v>572</v>
      </c>
      <c r="D19" s="95">
        <f t="shared" si="5"/>
        <v>773.83900000000006</v>
      </c>
      <c r="E19" s="96">
        <f t="shared" si="6"/>
        <v>825.00000000000011</v>
      </c>
      <c r="F19" s="96">
        <f t="shared" si="7"/>
        <v>902.00000000000011</v>
      </c>
      <c r="G19" s="95">
        <f t="shared" si="36"/>
        <v>1095.6000000000001</v>
      </c>
      <c r="H19" s="94">
        <f t="shared" si="8"/>
        <v>848.1</v>
      </c>
      <c r="I19" s="95">
        <f t="shared" si="9"/>
        <v>1095.2084</v>
      </c>
      <c r="J19" s="96">
        <f t="shared" si="10"/>
        <v>1172.6000000000001</v>
      </c>
      <c r="K19" s="96">
        <f t="shared" si="11"/>
        <v>1315.6000000000001</v>
      </c>
      <c r="L19" s="97">
        <f t="shared" si="12"/>
        <v>1524.6000000000004</v>
      </c>
      <c r="M19" s="95">
        <f t="shared" si="13"/>
        <v>1041.7000000000003</v>
      </c>
      <c r="N19" s="96">
        <f t="shared" si="14"/>
        <v>1341.9120000000003</v>
      </c>
      <c r="O19" s="96">
        <f t="shared" si="15"/>
        <v>1456.4</v>
      </c>
      <c r="P19" s="96">
        <f t="shared" si="16"/>
        <v>1598.6666666666667</v>
      </c>
      <c r="Q19" s="95">
        <f t="shared" si="37"/>
        <v>1861.2000000000005</v>
      </c>
      <c r="R19" s="94">
        <f t="shared" si="17"/>
        <v>1225.4000000000001</v>
      </c>
      <c r="S19" s="96">
        <f t="shared" si="18"/>
        <v>1551.077</v>
      </c>
      <c r="T19" s="96">
        <f t="shared" si="19"/>
        <v>1676.4</v>
      </c>
      <c r="U19" s="96">
        <f t="shared" si="20"/>
        <v>2257.2000000000003</v>
      </c>
      <c r="V19" s="203">
        <f t="shared" si="21"/>
        <v>2277</v>
      </c>
      <c r="W19" s="94">
        <f t="shared" si="22"/>
        <v>1536.6999999999998</v>
      </c>
      <c r="X19" s="96">
        <f t="shared" si="23"/>
        <v>2002.0000000000002</v>
      </c>
      <c r="Y19" s="96">
        <f t="shared" si="24"/>
        <v>2207.7000000000003</v>
      </c>
      <c r="Z19" s="96">
        <f t="shared" si="25"/>
        <v>2425.5</v>
      </c>
      <c r="AA19" s="96">
        <f t="shared" si="38"/>
        <v>2828.1000000000004</v>
      </c>
      <c r="AB19" s="97">
        <f t="shared" si="39"/>
        <v>3841.1999999999994</v>
      </c>
      <c r="AC19" s="95">
        <f t="shared" si="26"/>
        <v>1476.1999999999998</v>
      </c>
      <c r="AD19" s="96">
        <f t="shared" si="27"/>
        <v>1868.13</v>
      </c>
      <c r="AE19" s="96">
        <f t="shared" si="28"/>
        <v>2054.8000000000002</v>
      </c>
      <c r="AF19" s="203">
        <f t="shared" si="29"/>
        <v>2256.8333333333339</v>
      </c>
      <c r="AG19" s="97">
        <f t="shared" si="40"/>
        <v>2631.2000000000003</v>
      </c>
      <c r="AH19" s="94">
        <f t="shared" si="30"/>
        <v>2224.2000000000003</v>
      </c>
      <c r="AI19" s="96">
        <f t="shared" si="31"/>
        <v>2855.4240000000004</v>
      </c>
      <c r="AJ19" s="96">
        <f t="shared" si="32"/>
        <v>3154.8</v>
      </c>
      <c r="AK19" s="96">
        <f t="shared" si="33"/>
        <v>3355.0000000000005</v>
      </c>
      <c r="AL19" s="96">
        <f t="shared" si="34"/>
        <v>3819.2</v>
      </c>
      <c r="AM19" s="97">
        <f t="shared" si="41"/>
        <v>5292.1</v>
      </c>
      <c r="AN19" s="216">
        <v>1100</v>
      </c>
      <c r="AO19" s="136"/>
      <c r="AP19" s="141"/>
      <c r="AQ19" s="141"/>
      <c r="AR19" s="2"/>
      <c r="AS19" s="2">
        <v>2100</v>
      </c>
      <c r="AT19" s="2"/>
      <c r="AU19" s="2"/>
      <c r="AV19" s="179"/>
      <c r="AW19" s="265" t="s">
        <v>12</v>
      </c>
      <c r="AX19" s="265"/>
      <c r="AY19" s="265"/>
      <c r="AZ19" s="265"/>
      <c r="BA19" s="265"/>
      <c r="BB19" s="180"/>
      <c r="BC19" s="180"/>
      <c r="BD19" s="180"/>
      <c r="BE19" s="266" t="s">
        <v>13</v>
      </c>
      <c r="BF19" s="266"/>
      <c r="BG19" s="266"/>
      <c r="BH19" s="266"/>
      <c r="BI19" s="266"/>
      <c r="BJ19" s="266"/>
      <c r="BK19" s="266"/>
      <c r="BL19" s="266"/>
      <c r="BM19" s="180"/>
      <c r="BN19" s="266" t="s">
        <v>14</v>
      </c>
      <c r="BO19" s="266"/>
      <c r="BP19" s="266"/>
      <c r="BQ19" s="266"/>
      <c r="BR19" s="266"/>
      <c r="BS19" s="266"/>
      <c r="BT19" s="266"/>
      <c r="BU19" s="266"/>
      <c r="BV19" s="266" t="s">
        <v>15</v>
      </c>
      <c r="BW19" s="266"/>
      <c r="BX19" s="266"/>
      <c r="BY19" s="266"/>
      <c r="BZ19" s="266"/>
      <c r="CA19" s="266"/>
      <c r="CB19" s="266"/>
      <c r="CC19" s="266"/>
      <c r="CD19" s="180"/>
      <c r="CE19" s="266" t="s">
        <v>16</v>
      </c>
      <c r="CF19" s="266"/>
      <c r="CG19" s="266"/>
      <c r="CH19" s="266"/>
      <c r="CI19" s="266"/>
      <c r="CJ19" s="266"/>
      <c r="CK19" s="266"/>
      <c r="CL19" s="266"/>
      <c r="CM19" s="180"/>
      <c r="CN19" s="266" t="s">
        <v>17</v>
      </c>
      <c r="CO19" s="266"/>
      <c r="CP19" s="266"/>
      <c r="CQ19" s="266"/>
      <c r="CR19" s="266"/>
      <c r="CS19" s="266"/>
      <c r="CT19" s="266"/>
      <c r="CU19" s="266"/>
      <c r="CV19" s="180"/>
      <c r="CW19" s="266" t="s">
        <v>18</v>
      </c>
      <c r="CX19" s="266"/>
      <c r="CY19" s="266"/>
      <c r="CZ19" s="266"/>
      <c r="DA19" s="266"/>
      <c r="DB19" s="266"/>
      <c r="DC19" s="266"/>
      <c r="DD19" s="266"/>
    </row>
    <row r="20" spans="1:114" ht="15" customHeight="1" x14ac:dyDescent="0.2">
      <c r="A20" s="116"/>
      <c r="B20" s="98">
        <v>1200</v>
      </c>
      <c r="C20" s="99">
        <f t="shared" si="4"/>
        <v>624</v>
      </c>
      <c r="D20" s="100">
        <f t="shared" si="5"/>
        <v>844.18799999999999</v>
      </c>
      <c r="E20" s="101">
        <f t="shared" si="6"/>
        <v>900</v>
      </c>
      <c r="F20" s="101">
        <f t="shared" si="7"/>
        <v>984</v>
      </c>
      <c r="G20" s="103">
        <f t="shared" si="36"/>
        <v>1195.2</v>
      </c>
      <c r="H20" s="99">
        <f t="shared" si="8"/>
        <v>925.19999999999993</v>
      </c>
      <c r="I20" s="100">
        <f t="shared" si="9"/>
        <v>1194.7728</v>
      </c>
      <c r="J20" s="101">
        <f t="shared" si="10"/>
        <v>1279.2</v>
      </c>
      <c r="K20" s="101">
        <f t="shared" si="11"/>
        <v>1435.2</v>
      </c>
      <c r="L20" s="102">
        <f t="shared" si="12"/>
        <v>1663.2000000000003</v>
      </c>
      <c r="M20" s="103">
        <f t="shared" si="13"/>
        <v>1136.4000000000001</v>
      </c>
      <c r="N20" s="101">
        <f t="shared" si="14"/>
        <v>1463.904</v>
      </c>
      <c r="O20" s="101">
        <f t="shared" si="15"/>
        <v>1588.8</v>
      </c>
      <c r="P20" s="101">
        <f t="shared" si="16"/>
        <v>1743.9999999999998</v>
      </c>
      <c r="Q20" s="103">
        <f t="shared" si="37"/>
        <v>2030.4</v>
      </c>
      <c r="R20" s="104">
        <f t="shared" si="17"/>
        <v>1336.8</v>
      </c>
      <c r="S20" s="101">
        <f t="shared" si="18"/>
        <v>1692.0839999999998</v>
      </c>
      <c r="T20" s="101">
        <f t="shared" si="19"/>
        <v>1828.8</v>
      </c>
      <c r="U20" s="101">
        <f t="shared" si="20"/>
        <v>2462.4</v>
      </c>
      <c r="V20" s="204">
        <f t="shared" si="21"/>
        <v>2484</v>
      </c>
      <c r="W20" s="99">
        <f t="shared" si="22"/>
        <v>1676.3999999999996</v>
      </c>
      <c r="X20" s="206">
        <f t="shared" si="23"/>
        <v>2184</v>
      </c>
      <c r="Y20" s="206">
        <f t="shared" si="24"/>
        <v>2408.4</v>
      </c>
      <c r="Z20" s="206">
        <f t="shared" si="25"/>
        <v>2646</v>
      </c>
      <c r="AA20" s="206">
        <f t="shared" si="38"/>
        <v>3085.2</v>
      </c>
      <c r="AB20" s="207">
        <f t="shared" si="39"/>
        <v>4190.3999999999987</v>
      </c>
      <c r="AC20" s="103">
        <f t="shared" si="26"/>
        <v>1610.3999999999996</v>
      </c>
      <c r="AD20" s="101">
        <f t="shared" si="27"/>
        <v>2037.9599999999998</v>
      </c>
      <c r="AE20" s="101">
        <f t="shared" si="28"/>
        <v>2241.6</v>
      </c>
      <c r="AF20" s="204">
        <f t="shared" si="29"/>
        <v>2462.0000000000005</v>
      </c>
      <c r="AG20" s="207">
        <f t="shared" si="40"/>
        <v>2870.4</v>
      </c>
      <c r="AH20" s="99">
        <f t="shared" si="30"/>
        <v>2426.4</v>
      </c>
      <c r="AI20" s="206">
        <f t="shared" si="31"/>
        <v>3115.0080000000003</v>
      </c>
      <c r="AJ20" s="206">
        <f t="shared" si="32"/>
        <v>3441.6</v>
      </c>
      <c r="AK20" s="206">
        <f t="shared" si="33"/>
        <v>3660</v>
      </c>
      <c r="AL20" s="206">
        <f t="shared" si="34"/>
        <v>4166.3999999999996</v>
      </c>
      <c r="AM20" s="207">
        <f t="shared" si="41"/>
        <v>5773.2</v>
      </c>
      <c r="AN20" s="217">
        <v>1200</v>
      </c>
      <c r="AO20" s="136"/>
      <c r="AP20" s="141"/>
      <c r="AQ20" s="141"/>
      <c r="AR20" s="2"/>
      <c r="AS20" s="2">
        <v>2200</v>
      </c>
      <c r="AT20" s="2"/>
      <c r="AU20" s="2"/>
      <c r="AV20" s="262" t="s">
        <v>19</v>
      </c>
      <c r="AW20" s="263" t="s">
        <v>20</v>
      </c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/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/>
      <c r="CV20" s="263"/>
      <c r="CW20" s="263"/>
      <c r="CX20" s="263"/>
      <c r="CY20" s="263"/>
      <c r="CZ20" s="263"/>
      <c r="DA20" s="263"/>
      <c r="DB20" s="263"/>
      <c r="DC20" s="263"/>
      <c r="DD20" s="263"/>
    </row>
    <row r="21" spans="1:114" ht="16" thickBot="1" x14ac:dyDescent="0.25">
      <c r="A21" s="116"/>
      <c r="B21" s="98">
        <v>1300</v>
      </c>
      <c r="C21" s="99">
        <f t="shared" si="4"/>
        <v>676</v>
      </c>
      <c r="D21" s="100">
        <f t="shared" si="5"/>
        <v>914.53700000000003</v>
      </c>
      <c r="E21" s="101">
        <f t="shared" si="6"/>
        <v>975</v>
      </c>
      <c r="F21" s="101">
        <f t="shared" si="7"/>
        <v>1066</v>
      </c>
      <c r="G21" s="103">
        <f t="shared" si="36"/>
        <v>1294.8</v>
      </c>
      <c r="H21" s="99">
        <f t="shared" si="8"/>
        <v>1002.3000000000001</v>
      </c>
      <c r="I21" s="100">
        <f t="shared" si="9"/>
        <v>1294.3371999999999</v>
      </c>
      <c r="J21" s="101">
        <f t="shared" si="10"/>
        <v>1385.8</v>
      </c>
      <c r="K21" s="101">
        <f t="shared" si="11"/>
        <v>1554.8</v>
      </c>
      <c r="L21" s="102">
        <f t="shared" si="12"/>
        <v>1801.8000000000004</v>
      </c>
      <c r="M21" s="103">
        <f t="shared" si="13"/>
        <v>1231.1000000000001</v>
      </c>
      <c r="N21" s="101">
        <f t="shared" si="14"/>
        <v>1585.8960000000002</v>
      </c>
      <c r="O21" s="101">
        <f t="shared" si="15"/>
        <v>1721.2</v>
      </c>
      <c r="P21" s="101">
        <f t="shared" si="16"/>
        <v>1889.3333333333333</v>
      </c>
      <c r="Q21" s="103">
        <f t="shared" si="37"/>
        <v>2199.6000000000004</v>
      </c>
      <c r="R21" s="104">
        <f t="shared" si="17"/>
        <v>1448.2</v>
      </c>
      <c r="S21" s="101">
        <f t="shared" si="18"/>
        <v>1833.0909999999999</v>
      </c>
      <c r="T21" s="101">
        <f t="shared" si="19"/>
        <v>1981.2</v>
      </c>
      <c r="U21" s="101">
        <f t="shared" si="20"/>
        <v>2667.6</v>
      </c>
      <c r="V21" s="204">
        <f t="shared" si="21"/>
        <v>2691</v>
      </c>
      <c r="W21" s="99">
        <f t="shared" si="22"/>
        <v>1816.0999999999997</v>
      </c>
      <c r="X21" s="206">
        <f t="shared" si="23"/>
        <v>2366</v>
      </c>
      <c r="Y21" s="206">
        <f t="shared" si="24"/>
        <v>2609.1</v>
      </c>
      <c r="Z21" s="206">
        <f t="shared" si="25"/>
        <v>2866.5</v>
      </c>
      <c r="AA21" s="206">
        <f t="shared" si="38"/>
        <v>3342.3</v>
      </c>
      <c r="AB21" s="207">
        <f t="shared" si="39"/>
        <v>4539.5999999999985</v>
      </c>
      <c r="AC21" s="103">
        <f t="shared" si="26"/>
        <v>1744.5999999999997</v>
      </c>
      <c r="AD21" s="101">
        <f t="shared" si="27"/>
        <v>2207.79</v>
      </c>
      <c r="AE21" s="101">
        <f t="shared" si="28"/>
        <v>2428.4</v>
      </c>
      <c r="AF21" s="204">
        <f t="shared" si="29"/>
        <v>2667.166666666667</v>
      </c>
      <c r="AG21" s="207">
        <f t="shared" si="40"/>
        <v>3109.6</v>
      </c>
      <c r="AH21" s="99">
        <f t="shared" si="30"/>
        <v>2628.6000000000004</v>
      </c>
      <c r="AI21" s="206">
        <f t="shared" si="31"/>
        <v>3374.5920000000001</v>
      </c>
      <c r="AJ21" s="206">
        <f t="shared" si="32"/>
        <v>3728.4</v>
      </c>
      <c r="AK21" s="206">
        <f t="shared" si="33"/>
        <v>3965</v>
      </c>
      <c r="AL21" s="206">
        <f t="shared" si="34"/>
        <v>4513.5999999999995</v>
      </c>
      <c r="AM21" s="207">
        <f t="shared" si="41"/>
        <v>6254.3</v>
      </c>
      <c r="AN21" s="217">
        <v>1300</v>
      </c>
      <c r="AO21" s="136"/>
      <c r="AP21" s="141"/>
      <c r="AQ21" s="141"/>
      <c r="AR21" s="2"/>
      <c r="AS21" s="2">
        <v>2300</v>
      </c>
      <c r="AT21" s="2"/>
      <c r="AU21" s="2"/>
      <c r="AV21" s="262"/>
      <c r="AW21" s="181">
        <v>300</v>
      </c>
      <c r="AX21" s="181">
        <v>400</v>
      </c>
      <c r="AY21" s="181">
        <v>450</v>
      </c>
      <c r="AZ21" s="181">
        <v>500</v>
      </c>
      <c r="BA21" s="181">
        <v>600</v>
      </c>
      <c r="BB21" s="181">
        <v>700</v>
      </c>
      <c r="BC21" s="181">
        <v>850</v>
      </c>
      <c r="BD21" s="181">
        <v>900</v>
      </c>
      <c r="BE21" s="181">
        <v>300</v>
      </c>
      <c r="BF21" s="181">
        <v>400</v>
      </c>
      <c r="BG21" s="181">
        <v>450</v>
      </c>
      <c r="BH21" s="181">
        <v>500</v>
      </c>
      <c r="BI21" s="181">
        <v>600</v>
      </c>
      <c r="BJ21" s="181">
        <v>700</v>
      </c>
      <c r="BK21" s="181">
        <v>850</v>
      </c>
      <c r="BL21" s="181">
        <v>900</v>
      </c>
      <c r="BM21" s="181">
        <v>200</v>
      </c>
      <c r="BN21" s="181">
        <v>300</v>
      </c>
      <c r="BO21" s="181">
        <v>400</v>
      </c>
      <c r="BP21" s="181">
        <v>450</v>
      </c>
      <c r="BQ21" s="181">
        <v>500</v>
      </c>
      <c r="BR21" s="181">
        <v>600</v>
      </c>
      <c r="BS21" s="181">
        <v>700</v>
      </c>
      <c r="BT21" s="181">
        <v>850</v>
      </c>
      <c r="BU21" s="181">
        <v>900</v>
      </c>
      <c r="BV21" s="181">
        <v>300</v>
      </c>
      <c r="BW21" s="181">
        <v>400</v>
      </c>
      <c r="BX21" s="181">
        <v>450</v>
      </c>
      <c r="BY21" s="181">
        <v>500</v>
      </c>
      <c r="BZ21" s="181">
        <v>600</v>
      </c>
      <c r="CA21" s="181">
        <v>700</v>
      </c>
      <c r="CB21" s="181">
        <v>850</v>
      </c>
      <c r="CC21" s="181">
        <v>900</v>
      </c>
      <c r="CD21" s="181">
        <v>200</v>
      </c>
      <c r="CE21" s="181">
        <v>300</v>
      </c>
      <c r="CF21" s="181">
        <v>400</v>
      </c>
      <c r="CG21" s="181">
        <v>450</v>
      </c>
      <c r="CH21" s="181">
        <v>500</v>
      </c>
      <c r="CI21" s="181">
        <v>600</v>
      </c>
      <c r="CJ21" s="181">
        <v>700</v>
      </c>
      <c r="CK21" s="181">
        <v>850</v>
      </c>
      <c r="CL21" s="181">
        <v>900</v>
      </c>
      <c r="CM21" s="181">
        <v>200</v>
      </c>
      <c r="CN21" s="181">
        <v>300</v>
      </c>
      <c r="CO21" s="181">
        <v>400</v>
      </c>
      <c r="CP21" s="181">
        <v>450</v>
      </c>
      <c r="CQ21" s="181">
        <v>500</v>
      </c>
      <c r="CR21" s="181">
        <v>600</v>
      </c>
      <c r="CS21" s="181">
        <v>700</v>
      </c>
      <c r="CT21" s="181">
        <v>850</v>
      </c>
      <c r="CU21" s="181">
        <v>900</v>
      </c>
      <c r="CV21" s="181">
        <v>200</v>
      </c>
      <c r="CW21" s="181">
        <v>300</v>
      </c>
      <c r="CX21" s="181">
        <v>400</v>
      </c>
      <c r="CY21" s="181">
        <v>450</v>
      </c>
      <c r="CZ21" s="181">
        <v>500</v>
      </c>
      <c r="DA21" s="181">
        <v>600</v>
      </c>
      <c r="DB21" s="181">
        <v>700</v>
      </c>
      <c r="DC21" s="181">
        <v>850</v>
      </c>
      <c r="DD21" s="181">
        <v>900</v>
      </c>
    </row>
    <row r="22" spans="1:114" ht="15" x14ac:dyDescent="0.2">
      <c r="A22" s="116"/>
      <c r="B22" s="98">
        <v>1400</v>
      </c>
      <c r="C22" s="99">
        <f t="shared" si="4"/>
        <v>728</v>
      </c>
      <c r="D22" s="100">
        <f t="shared" si="5"/>
        <v>984.88599999999997</v>
      </c>
      <c r="E22" s="101">
        <f t="shared" si="6"/>
        <v>1050</v>
      </c>
      <c r="F22" s="101">
        <f t="shared" si="7"/>
        <v>1148</v>
      </c>
      <c r="G22" s="103">
        <f t="shared" si="36"/>
        <v>1394.3999999999999</v>
      </c>
      <c r="H22" s="99">
        <f t="shared" si="8"/>
        <v>1079.3999999999999</v>
      </c>
      <c r="I22" s="100">
        <f t="shared" si="9"/>
        <v>1393.9015999999999</v>
      </c>
      <c r="J22" s="101">
        <f t="shared" si="10"/>
        <v>1492.3999999999999</v>
      </c>
      <c r="K22" s="101">
        <f t="shared" si="11"/>
        <v>1674.3999999999999</v>
      </c>
      <c r="L22" s="102">
        <f t="shared" si="12"/>
        <v>1940.4</v>
      </c>
      <c r="M22" s="103">
        <f t="shared" si="13"/>
        <v>1325.8000000000002</v>
      </c>
      <c r="N22" s="101">
        <f t="shared" si="14"/>
        <v>1707.8879999999999</v>
      </c>
      <c r="O22" s="101">
        <f t="shared" si="15"/>
        <v>1853.6</v>
      </c>
      <c r="P22" s="101">
        <f t="shared" si="16"/>
        <v>2034.6666666666665</v>
      </c>
      <c r="Q22" s="103">
        <f t="shared" si="37"/>
        <v>2368.8000000000002</v>
      </c>
      <c r="R22" s="104">
        <f t="shared" si="17"/>
        <v>1559.6</v>
      </c>
      <c r="S22" s="101">
        <f t="shared" si="18"/>
        <v>1974.0979999999997</v>
      </c>
      <c r="T22" s="101">
        <f t="shared" si="19"/>
        <v>2133.6</v>
      </c>
      <c r="U22" s="101">
        <f t="shared" si="20"/>
        <v>2872.7999999999997</v>
      </c>
      <c r="V22" s="204">
        <f t="shared" si="21"/>
        <v>2898</v>
      </c>
      <c r="W22" s="99">
        <f t="shared" si="22"/>
        <v>1955.7999999999995</v>
      </c>
      <c r="X22" s="206">
        <f t="shared" si="23"/>
        <v>2548</v>
      </c>
      <c r="Y22" s="206">
        <f t="shared" si="24"/>
        <v>2809.7999999999997</v>
      </c>
      <c r="Z22" s="206">
        <f t="shared" si="25"/>
        <v>3087</v>
      </c>
      <c r="AA22" s="206">
        <f t="shared" si="38"/>
        <v>3599.3999999999996</v>
      </c>
      <c r="AB22" s="207">
        <f t="shared" si="39"/>
        <v>4888.7999999999984</v>
      </c>
      <c r="AC22" s="103">
        <f t="shared" si="26"/>
        <v>1878.7999999999995</v>
      </c>
      <c r="AD22" s="101">
        <f t="shared" si="27"/>
        <v>2377.62</v>
      </c>
      <c r="AE22" s="101">
        <f t="shared" si="28"/>
        <v>2615.1999999999998</v>
      </c>
      <c r="AF22" s="204">
        <f t="shared" si="29"/>
        <v>2872.3333333333335</v>
      </c>
      <c r="AG22" s="207">
        <f t="shared" si="40"/>
        <v>3348.7999999999997</v>
      </c>
      <c r="AH22" s="99">
        <f t="shared" si="30"/>
        <v>2830.8</v>
      </c>
      <c r="AI22" s="206">
        <f t="shared" si="31"/>
        <v>3634.1759999999999</v>
      </c>
      <c r="AJ22" s="206">
        <f t="shared" si="32"/>
        <v>4015.2</v>
      </c>
      <c r="AK22" s="206">
        <f t="shared" si="33"/>
        <v>4270</v>
      </c>
      <c r="AL22" s="206">
        <f t="shared" si="34"/>
        <v>4860.7999999999993</v>
      </c>
      <c r="AM22" s="207">
        <f t="shared" si="41"/>
        <v>6735.4</v>
      </c>
      <c r="AN22" s="217">
        <v>1400</v>
      </c>
      <c r="AO22" s="136"/>
      <c r="AP22" s="141"/>
      <c r="AQ22" s="141"/>
      <c r="AR22" s="2"/>
      <c r="AS22" s="2">
        <v>2400</v>
      </c>
      <c r="AT22" s="2"/>
      <c r="AU22" s="2"/>
      <c r="AV22" s="133">
        <v>400</v>
      </c>
      <c r="AW22" s="182">
        <f t="shared" ref="AW22:AW48" si="42">$AV22/1000*AW$17*($E$6/70)^AW$18</f>
        <v>208</v>
      </c>
      <c r="AX22" s="182">
        <f t="shared" ref="AX22:BG25" si="43">$AV22/1000*AX$17*($E$6/70)^AX$18</f>
        <v>281.39600000000002</v>
      </c>
      <c r="AY22" s="182">
        <f t="shared" si="43"/>
        <v>300</v>
      </c>
      <c r="AZ22" s="182">
        <f t="shared" si="43"/>
        <v>328</v>
      </c>
      <c r="BA22" s="182">
        <f t="shared" si="43"/>
        <v>398.40000000000003</v>
      </c>
      <c r="BB22" s="182">
        <f t="shared" si="43"/>
        <v>452.44444444444446</v>
      </c>
      <c r="BC22" s="182">
        <f t="shared" si="43"/>
        <v>537.20000000000005</v>
      </c>
      <c r="BD22" s="182">
        <f t="shared" si="43"/>
        <v>565.60000000000014</v>
      </c>
      <c r="BE22" s="182">
        <f t="shared" si="43"/>
        <v>308.40000000000003</v>
      </c>
      <c r="BF22" s="182">
        <f t="shared" si="43"/>
        <v>398.25760000000002</v>
      </c>
      <c r="BG22" s="182">
        <f t="shared" si="43"/>
        <v>426.40000000000003</v>
      </c>
      <c r="BH22" s="182">
        <f t="shared" ref="BH22:BQ25" si="44">$AV22/1000*BH$17*($E$6/70)^BH$18</f>
        <v>478.40000000000003</v>
      </c>
      <c r="BI22" s="182">
        <f t="shared" si="44"/>
        <v>554.40000000000009</v>
      </c>
      <c r="BJ22" s="182">
        <f t="shared" si="44"/>
        <v>620.80000000000007</v>
      </c>
      <c r="BK22" s="182">
        <f t="shared" si="44"/>
        <v>736.80000000000007</v>
      </c>
      <c r="BL22" s="182">
        <f t="shared" si="44"/>
        <v>776</v>
      </c>
      <c r="BM22" s="182">
        <f t="shared" si="44"/>
        <v>256.8</v>
      </c>
      <c r="BN22" s="182">
        <f t="shared" si="44"/>
        <v>378.80000000000007</v>
      </c>
      <c r="BO22" s="182">
        <f t="shared" si="44"/>
        <v>487.96800000000007</v>
      </c>
      <c r="BP22" s="182">
        <f t="shared" si="44"/>
        <v>529.6</v>
      </c>
      <c r="BQ22" s="182">
        <f t="shared" si="44"/>
        <v>581.33333333333337</v>
      </c>
      <c r="BR22" s="182">
        <f t="shared" ref="BR22:CA25" si="45">$AV22/1000*BR$17*($E$6/70)^BR$18</f>
        <v>676.80000000000018</v>
      </c>
      <c r="BS22" s="182">
        <f t="shared" si="45"/>
        <v>756</v>
      </c>
      <c r="BT22" s="182">
        <f t="shared" si="45"/>
        <v>888</v>
      </c>
      <c r="BU22" s="182">
        <f t="shared" si="45"/>
        <v>981.60000000000025</v>
      </c>
      <c r="BV22" s="182">
        <f t="shared" si="45"/>
        <v>445.6</v>
      </c>
      <c r="BW22" s="182">
        <f t="shared" si="45"/>
        <v>564.02800000000002</v>
      </c>
      <c r="BX22" s="182">
        <f t="shared" si="45"/>
        <v>609.6</v>
      </c>
      <c r="BY22" s="182">
        <f t="shared" si="45"/>
        <v>820.80000000000007</v>
      </c>
      <c r="BZ22" s="182">
        <f t="shared" si="45"/>
        <v>828</v>
      </c>
      <c r="CA22" s="182">
        <f t="shared" si="45"/>
        <v>866.40000000000009</v>
      </c>
      <c r="CB22" s="182">
        <f t="shared" ref="CB22:CO25" si="46">$AV22/1000*CB$17*($E$6/70)^CB$18</f>
        <v>1028.4000000000001</v>
      </c>
      <c r="CC22" s="182">
        <f t="shared" si="46"/>
        <v>1082</v>
      </c>
      <c r="CD22" s="182">
        <f t="shared" si="46"/>
        <v>354.8</v>
      </c>
      <c r="CE22" s="182">
        <f t="shared" si="46"/>
        <v>558.79999999999995</v>
      </c>
      <c r="CF22" s="182">
        <f t="shared" si="46"/>
        <v>728</v>
      </c>
      <c r="CG22" s="182">
        <f t="shared" si="46"/>
        <v>802.80000000000007</v>
      </c>
      <c r="CH22" s="182">
        <f t="shared" si="46"/>
        <v>882</v>
      </c>
      <c r="CI22" s="182">
        <f t="shared" si="46"/>
        <v>1028.4000000000001</v>
      </c>
      <c r="CJ22" s="182">
        <f t="shared" si="46"/>
        <v>1140</v>
      </c>
      <c r="CK22" s="182">
        <f t="shared" si="46"/>
        <v>1312</v>
      </c>
      <c r="CL22" s="182">
        <f t="shared" si="46"/>
        <v>1396.7999999999997</v>
      </c>
      <c r="CM22" s="182">
        <f t="shared" si="46"/>
        <v>367.66666666666674</v>
      </c>
      <c r="CN22" s="182">
        <f t="shared" si="46"/>
        <v>536.79999999999995</v>
      </c>
      <c r="CO22" s="182">
        <f t="shared" si="46"/>
        <v>679.32</v>
      </c>
      <c r="CP22" s="182">
        <f>$AV22/1000*CP$17*($E$6/70)^CP$18/DI22</f>
        <v>684.66000000000008</v>
      </c>
      <c r="CQ22" s="182">
        <f>$AV22/1000*CQ$17*($E$6/70)^CQ$18/DJ22</f>
        <v>690</v>
      </c>
      <c r="CR22" s="182">
        <f t="shared" ref="CR22:DD25" si="47">$AV22/1000*CR$17*($E$6/70)^CR$18</f>
        <v>956.80000000000007</v>
      </c>
      <c r="CS22" s="182">
        <f t="shared" si="47"/>
        <v>1079.2</v>
      </c>
      <c r="CT22" s="182">
        <f t="shared" si="47"/>
        <v>1281.6000000000001</v>
      </c>
      <c r="CU22" s="182">
        <f t="shared" si="47"/>
        <v>1348.8000000000002</v>
      </c>
      <c r="CV22" s="182">
        <f t="shared" si="47"/>
        <v>500.72727272727275</v>
      </c>
      <c r="CW22" s="182">
        <f t="shared" si="47"/>
        <v>808.80000000000018</v>
      </c>
      <c r="CX22" s="182">
        <f t="shared" si="47"/>
        <v>1038.336</v>
      </c>
      <c r="CY22" s="182">
        <f t="shared" si="47"/>
        <v>1147.2</v>
      </c>
      <c r="CZ22" s="182">
        <f t="shared" si="47"/>
        <v>1220</v>
      </c>
      <c r="DA22" s="182">
        <f t="shared" si="47"/>
        <v>1388.8</v>
      </c>
      <c r="DB22" s="182">
        <f t="shared" si="47"/>
        <v>1588</v>
      </c>
      <c r="DC22" s="182">
        <f t="shared" si="47"/>
        <v>1864</v>
      </c>
      <c r="DD22" s="182">
        <f t="shared" si="47"/>
        <v>1924.4</v>
      </c>
      <c r="DE22" s="133">
        <v>400</v>
      </c>
      <c r="DG22" s="182">
        <v>684.66000000000008</v>
      </c>
      <c r="DH22" s="182">
        <v>690</v>
      </c>
      <c r="DI22">
        <v>1.0913446090030088</v>
      </c>
      <c r="DJ22">
        <v>1.1893719806763288</v>
      </c>
    </row>
    <row r="23" spans="1:114" ht="15" x14ac:dyDescent="0.2">
      <c r="A23" s="116"/>
      <c r="B23" s="98">
        <v>1500</v>
      </c>
      <c r="C23" s="99">
        <f t="shared" si="4"/>
        <v>780</v>
      </c>
      <c r="D23" s="100">
        <f t="shared" si="5"/>
        <v>1055.2350000000001</v>
      </c>
      <c r="E23" s="101">
        <f t="shared" si="6"/>
        <v>1125</v>
      </c>
      <c r="F23" s="101">
        <f t="shared" si="7"/>
        <v>1230</v>
      </c>
      <c r="G23" s="103">
        <f t="shared" si="36"/>
        <v>1494</v>
      </c>
      <c r="H23" s="99">
        <f t="shared" si="8"/>
        <v>1156.5</v>
      </c>
      <c r="I23" s="100">
        <f t="shared" si="9"/>
        <v>1493.4659999999999</v>
      </c>
      <c r="J23" s="101">
        <f t="shared" si="10"/>
        <v>1599</v>
      </c>
      <c r="K23" s="101">
        <f t="shared" si="11"/>
        <v>1794</v>
      </c>
      <c r="L23" s="102">
        <f t="shared" si="12"/>
        <v>2079.0000000000005</v>
      </c>
      <c r="M23" s="103">
        <f t="shared" si="13"/>
        <v>1420.5000000000002</v>
      </c>
      <c r="N23" s="101">
        <f t="shared" si="14"/>
        <v>1829.88</v>
      </c>
      <c r="O23" s="101">
        <f t="shared" si="15"/>
        <v>1986</v>
      </c>
      <c r="P23" s="101">
        <f t="shared" si="16"/>
        <v>2180</v>
      </c>
      <c r="Q23" s="103">
        <f t="shared" si="37"/>
        <v>2538.0000000000005</v>
      </c>
      <c r="R23" s="104">
        <f t="shared" si="17"/>
        <v>1671</v>
      </c>
      <c r="S23" s="101">
        <f t="shared" si="18"/>
        <v>2115.105</v>
      </c>
      <c r="T23" s="101">
        <f t="shared" si="19"/>
        <v>2286</v>
      </c>
      <c r="U23" s="101">
        <f t="shared" si="20"/>
        <v>3078</v>
      </c>
      <c r="V23" s="204">
        <f t="shared" si="21"/>
        <v>3105</v>
      </c>
      <c r="W23" s="99">
        <f t="shared" si="22"/>
        <v>2095.4999999999995</v>
      </c>
      <c r="X23" s="206">
        <f t="shared" si="23"/>
        <v>2730</v>
      </c>
      <c r="Y23" s="206">
        <f t="shared" si="24"/>
        <v>3010.5</v>
      </c>
      <c r="Z23" s="206">
        <f t="shared" si="25"/>
        <v>3307.5</v>
      </c>
      <c r="AA23" s="206">
        <f t="shared" si="38"/>
        <v>3856.5</v>
      </c>
      <c r="AB23" s="207">
        <f t="shared" si="39"/>
        <v>5237.9999999999982</v>
      </c>
      <c r="AC23" s="103">
        <f t="shared" si="26"/>
        <v>2012.9999999999995</v>
      </c>
      <c r="AD23" s="101">
        <f t="shared" si="27"/>
        <v>2547.4499999999998</v>
      </c>
      <c r="AE23" s="101">
        <f t="shared" si="28"/>
        <v>2802</v>
      </c>
      <c r="AF23" s="204">
        <f t="shared" si="29"/>
        <v>3077.5000000000005</v>
      </c>
      <c r="AG23" s="207">
        <f t="shared" si="40"/>
        <v>3588</v>
      </c>
      <c r="AH23" s="99">
        <f t="shared" si="30"/>
        <v>3033.0000000000005</v>
      </c>
      <c r="AI23" s="206">
        <f t="shared" si="31"/>
        <v>3893.76</v>
      </c>
      <c r="AJ23" s="206">
        <f t="shared" si="32"/>
        <v>4302</v>
      </c>
      <c r="AK23" s="206">
        <f t="shared" si="33"/>
        <v>4575</v>
      </c>
      <c r="AL23" s="206">
        <f t="shared" si="34"/>
        <v>5207.9999999999991</v>
      </c>
      <c r="AM23" s="207">
        <f t="shared" si="41"/>
        <v>7216.5</v>
      </c>
      <c r="AN23" s="217">
        <v>1500</v>
      </c>
      <c r="AO23" s="136"/>
      <c r="AP23" s="141"/>
      <c r="AQ23" s="141"/>
      <c r="AR23" s="2"/>
      <c r="AS23" s="2">
        <v>2500</v>
      </c>
      <c r="AT23" s="2"/>
      <c r="AU23" s="2"/>
      <c r="AV23" s="134">
        <v>500</v>
      </c>
      <c r="AW23" s="182">
        <f t="shared" si="42"/>
        <v>260</v>
      </c>
      <c r="AX23" s="182">
        <f t="shared" si="43"/>
        <v>351.745</v>
      </c>
      <c r="AY23" s="182">
        <f t="shared" si="43"/>
        <v>375</v>
      </c>
      <c r="AZ23" s="182">
        <f t="shared" si="43"/>
        <v>410</v>
      </c>
      <c r="BA23" s="182">
        <f t="shared" si="43"/>
        <v>498</v>
      </c>
      <c r="BB23" s="182">
        <f t="shared" si="43"/>
        <v>565.55555555555554</v>
      </c>
      <c r="BC23" s="182">
        <f t="shared" si="43"/>
        <v>671.5</v>
      </c>
      <c r="BD23" s="182">
        <f t="shared" si="43"/>
        <v>707.00000000000011</v>
      </c>
      <c r="BE23" s="182">
        <f t="shared" si="43"/>
        <v>385.5</v>
      </c>
      <c r="BF23" s="182">
        <f t="shared" si="43"/>
        <v>497.822</v>
      </c>
      <c r="BG23" s="182">
        <f t="shared" si="43"/>
        <v>533</v>
      </c>
      <c r="BH23" s="182">
        <f t="shared" si="44"/>
        <v>598</v>
      </c>
      <c r="BI23" s="182">
        <f t="shared" si="44"/>
        <v>693.00000000000011</v>
      </c>
      <c r="BJ23" s="182">
        <f t="shared" si="44"/>
        <v>776</v>
      </c>
      <c r="BK23" s="182">
        <f t="shared" si="44"/>
        <v>921</v>
      </c>
      <c r="BL23" s="182">
        <f t="shared" si="44"/>
        <v>970</v>
      </c>
      <c r="BM23" s="182">
        <f t="shared" si="44"/>
        <v>321</v>
      </c>
      <c r="BN23" s="182">
        <f t="shared" si="44"/>
        <v>473.50000000000006</v>
      </c>
      <c r="BO23" s="182">
        <f t="shared" si="44"/>
        <v>609.96</v>
      </c>
      <c r="BP23" s="182">
        <f t="shared" si="44"/>
        <v>662</v>
      </c>
      <c r="BQ23" s="182">
        <f t="shared" si="44"/>
        <v>726.66666666666663</v>
      </c>
      <c r="BR23" s="182">
        <f t="shared" si="45"/>
        <v>846.00000000000011</v>
      </c>
      <c r="BS23" s="182">
        <f t="shared" si="45"/>
        <v>945</v>
      </c>
      <c r="BT23" s="182">
        <f t="shared" si="45"/>
        <v>1110</v>
      </c>
      <c r="BU23" s="182">
        <f t="shared" si="45"/>
        <v>1227.0000000000002</v>
      </c>
      <c r="BV23" s="182">
        <f t="shared" si="45"/>
        <v>557</v>
      </c>
      <c r="BW23" s="182">
        <f t="shared" si="45"/>
        <v>705.03499999999997</v>
      </c>
      <c r="BX23" s="182">
        <f t="shared" si="45"/>
        <v>762</v>
      </c>
      <c r="BY23" s="182">
        <f t="shared" si="45"/>
        <v>1026</v>
      </c>
      <c r="BZ23" s="182">
        <f t="shared" si="45"/>
        <v>1035</v>
      </c>
      <c r="CA23" s="182">
        <f t="shared" si="45"/>
        <v>1083</v>
      </c>
      <c r="CB23" s="182">
        <f t="shared" si="46"/>
        <v>1285.5</v>
      </c>
      <c r="CC23" s="182">
        <f t="shared" si="46"/>
        <v>1352.5</v>
      </c>
      <c r="CD23" s="182">
        <f t="shared" si="46"/>
        <v>443.5</v>
      </c>
      <c r="CE23" s="182">
        <f t="shared" si="46"/>
        <v>698.49999999999989</v>
      </c>
      <c r="CF23" s="182">
        <f t="shared" si="46"/>
        <v>910</v>
      </c>
      <c r="CG23" s="182">
        <f t="shared" si="46"/>
        <v>1003.5</v>
      </c>
      <c r="CH23" s="182">
        <f t="shared" si="46"/>
        <v>1102.5</v>
      </c>
      <c r="CI23" s="182">
        <f t="shared" si="46"/>
        <v>1285.5</v>
      </c>
      <c r="CJ23" s="182">
        <f t="shared" si="46"/>
        <v>1425</v>
      </c>
      <c r="CK23" s="182">
        <f t="shared" si="46"/>
        <v>1640</v>
      </c>
      <c r="CL23" s="182">
        <f t="shared" si="46"/>
        <v>1745.9999999999995</v>
      </c>
      <c r="CM23" s="182">
        <f t="shared" si="46"/>
        <v>459.58333333333337</v>
      </c>
      <c r="CN23" s="182">
        <f t="shared" si="46"/>
        <v>670.99999999999989</v>
      </c>
      <c r="CO23" s="182">
        <f t="shared" si="46"/>
        <v>849.15</v>
      </c>
      <c r="CP23" s="182">
        <f t="shared" ref="CP23:CP27" si="48">$AV23/1000*CP$17*($E$6/70)^CP$18/DI23</f>
        <v>855.82500000000016</v>
      </c>
      <c r="CQ23" s="182">
        <f t="shared" ref="CQ23:CQ27" si="49">$AV23/1000*CQ$17*($E$6/70)^CQ$18/DJ23</f>
        <v>862.49999999999989</v>
      </c>
      <c r="CR23" s="182">
        <f t="shared" si="47"/>
        <v>1196</v>
      </c>
      <c r="CS23" s="182">
        <f t="shared" si="47"/>
        <v>1349</v>
      </c>
      <c r="CT23" s="182">
        <f t="shared" si="47"/>
        <v>1602</v>
      </c>
      <c r="CU23" s="182">
        <f t="shared" si="47"/>
        <v>1686.0000000000002</v>
      </c>
      <c r="CV23" s="182">
        <f t="shared" si="47"/>
        <v>625.90909090909088</v>
      </c>
      <c r="CW23" s="182">
        <f t="shared" si="47"/>
        <v>1011.0000000000001</v>
      </c>
      <c r="CX23" s="182">
        <f t="shared" si="47"/>
        <v>1297.92</v>
      </c>
      <c r="CY23" s="182">
        <f t="shared" si="47"/>
        <v>1434</v>
      </c>
      <c r="CZ23" s="182">
        <f t="shared" si="47"/>
        <v>1525</v>
      </c>
      <c r="DA23" s="182">
        <f t="shared" si="47"/>
        <v>1735.9999999999998</v>
      </c>
      <c r="DB23" s="182">
        <f t="shared" si="47"/>
        <v>1985</v>
      </c>
      <c r="DC23" s="182">
        <f t="shared" si="47"/>
        <v>2330</v>
      </c>
      <c r="DD23" s="182">
        <f t="shared" si="47"/>
        <v>2405.5</v>
      </c>
      <c r="DE23" s="134">
        <v>500</v>
      </c>
      <c r="DG23" s="182">
        <v>855.82500000000016</v>
      </c>
      <c r="DH23" s="182">
        <v>862.5</v>
      </c>
      <c r="DI23">
        <v>1.0913446090030086</v>
      </c>
      <c r="DJ23">
        <v>1.1893719806763288</v>
      </c>
    </row>
    <row r="24" spans="1:114" ht="15" x14ac:dyDescent="0.2">
      <c r="A24" s="116"/>
      <c r="B24" s="98">
        <v>1600</v>
      </c>
      <c r="C24" s="99">
        <f t="shared" si="4"/>
        <v>832</v>
      </c>
      <c r="D24" s="100">
        <f t="shared" si="5"/>
        <v>1125.5840000000001</v>
      </c>
      <c r="E24" s="101">
        <f t="shared" si="6"/>
        <v>1200</v>
      </c>
      <c r="F24" s="101">
        <f t="shared" si="7"/>
        <v>1312</v>
      </c>
      <c r="G24" s="103">
        <f t="shared" si="36"/>
        <v>1593.6000000000001</v>
      </c>
      <c r="H24" s="99">
        <f t="shared" si="8"/>
        <v>1233.6000000000001</v>
      </c>
      <c r="I24" s="100">
        <f t="shared" si="9"/>
        <v>1593.0304000000001</v>
      </c>
      <c r="J24" s="101">
        <f t="shared" si="10"/>
        <v>1705.6000000000001</v>
      </c>
      <c r="K24" s="101">
        <f t="shared" si="11"/>
        <v>1913.6000000000001</v>
      </c>
      <c r="L24" s="102">
        <f t="shared" si="12"/>
        <v>2217.6000000000004</v>
      </c>
      <c r="M24" s="103">
        <f t="shared" si="13"/>
        <v>1515.2000000000003</v>
      </c>
      <c r="N24" s="101">
        <f t="shared" si="14"/>
        <v>1951.8720000000003</v>
      </c>
      <c r="O24" s="101">
        <f t="shared" si="15"/>
        <v>2118.4</v>
      </c>
      <c r="P24" s="101">
        <f t="shared" si="16"/>
        <v>2325.3333333333335</v>
      </c>
      <c r="Q24" s="103">
        <f t="shared" si="37"/>
        <v>2707.2000000000007</v>
      </c>
      <c r="R24" s="104">
        <f t="shared" si="17"/>
        <v>1782.4</v>
      </c>
      <c r="S24" s="101">
        <f t="shared" si="18"/>
        <v>2256.1120000000001</v>
      </c>
      <c r="T24" s="101">
        <f t="shared" si="19"/>
        <v>2438.4</v>
      </c>
      <c r="U24" s="101">
        <f t="shared" si="20"/>
        <v>3283.2000000000003</v>
      </c>
      <c r="V24" s="204">
        <f t="shared" si="21"/>
        <v>3312</v>
      </c>
      <c r="W24" s="99">
        <f t="shared" si="22"/>
        <v>2235.1999999999998</v>
      </c>
      <c r="X24" s="206">
        <f t="shared" si="23"/>
        <v>2912</v>
      </c>
      <c r="Y24" s="206">
        <f t="shared" si="24"/>
        <v>3211.2000000000003</v>
      </c>
      <c r="Z24" s="206">
        <f t="shared" si="25"/>
        <v>3528</v>
      </c>
      <c r="AA24" s="206">
        <f t="shared" si="38"/>
        <v>4113.6000000000004</v>
      </c>
      <c r="AB24" s="207">
        <f t="shared" si="39"/>
        <v>5587.1999999999989</v>
      </c>
      <c r="AC24" s="103">
        <f t="shared" si="26"/>
        <v>2147.1999999999998</v>
      </c>
      <c r="AD24" s="101">
        <f t="shared" si="27"/>
        <v>2717.28</v>
      </c>
      <c r="AE24" s="101">
        <f t="shared" si="28"/>
        <v>2988.8</v>
      </c>
      <c r="AF24" s="204">
        <f t="shared" si="29"/>
        <v>3282.6666666666674</v>
      </c>
      <c r="AG24" s="207">
        <f t="shared" si="40"/>
        <v>3827.2000000000003</v>
      </c>
      <c r="AH24" s="99">
        <f t="shared" si="30"/>
        <v>3235.2000000000007</v>
      </c>
      <c r="AI24" s="206">
        <f t="shared" si="31"/>
        <v>4153.3440000000001</v>
      </c>
      <c r="AJ24" s="206">
        <f t="shared" si="32"/>
        <v>4588.8</v>
      </c>
      <c r="AK24" s="206">
        <f t="shared" si="33"/>
        <v>4880</v>
      </c>
      <c r="AL24" s="206">
        <f t="shared" si="34"/>
        <v>5555.2</v>
      </c>
      <c r="AM24" s="207">
        <f t="shared" si="41"/>
        <v>7697.6</v>
      </c>
      <c r="AN24" s="217">
        <v>1600</v>
      </c>
      <c r="AO24" s="136"/>
      <c r="AP24" s="141"/>
      <c r="AQ24" s="141"/>
      <c r="AR24" s="2"/>
      <c r="AS24" s="2">
        <v>2600</v>
      </c>
      <c r="AT24" s="2"/>
      <c r="AU24" s="2"/>
      <c r="AV24" s="134">
        <v>600</v>
      </c>
      <c r="AW24" s="182">
        <f t="shared" si="42"/>
        <v>312</v>
      </c>
      <c r="AX24" s="182">
        <f t="shared" si="43"/>
        <v>422.09399999999999</v>
      </c>
      <c r="AY24" s="182">
        <f t="shared" si="43"/>
        <v>450</v>
      </c>
      <c r="AZ24" s="182">
        <f t="shared" si="43"/>
        <v>492</v>
      </c>
      <c r="BA24" s="182">
        <f t="shared" si="43"/>
        <v>597.6</v>
      </c>
      <c r="BB24" s="182">
        <f t="shared" si="43"/>
        <v>678.66666666666663</v>
      </c>
      <c r="BC24" s="182">
        <f t="shared" si="43"/>
        <v>805.8</v>
      </c>
      <c r="BD24" s="182">
        <f t="shared" si="43"/>
        <v>848.40000000000009</v>
      </c>
      <c r="BE24" s="182">
        <f t="shared" si="43"/>
        <v>462.59999999999997</v>
      </c>
      <c r="BF24" s="182">
        <f t="shared" si="43"/>
        <v>597.38639999999998</v>
      </c>
      <c r="BG24" s="182">
        <f t="shared" si="43"/>
        <v>639.6</v>
      </c>
      <c r="BH24" s="182">
        <f t="shared" si="44"/>
        <v>717.6</v>
      </c>
      <c r="BI24" s="182">
        <f t="shared" si="44"/>
        <v>831.60000000000014</v>
      </c>
      <c r="BJ24" s="182">
        <f t="shared" si="44"/>
        <v>931.19999999999993</v>
      </c>
      <c r="BK24" s="182">
        <f t="shared" si="44"/>
        <v>1105.2</v>
      </c>
      <c r="BL24" s="182">
        <f t="shared" si="44"/>
        <v>1164</v>
      </c>
      <c r="BM24" s="182">
        <f t="shared" si="44"/>
        <v>385.2</v>
      </c>
      <c r="BN24" s="182">
        <f t="shared" si="44"/>
        <v>568.20000000000005</v>
      </c>
      <c r="BO24" s="182">
        <f t="shared" si="44"/>
        <v>731.952</v>
      </c>
      <c r="BP24" s="182">
        <f t="shared" si="44"/>
        <v>794.4</v>
      </c>
      <c r="BQ24" s="182">
        <f t="shared" si="44"/>
        <v>871.99999999999989</v>
      </c>
      <c r="BR24" s="182">
        <f t="shared" si="45"/>
        <v>1015.2</v>
      </c>
      <c r="BS24" s="182">
        <f t="shared" si="45"/>
        <v>1134</v>
      </c>
      <c r="BT24" s="182">
        <f t="shared" si="45"/>
        <v>1332</v>
      </c>
      <c r="BU24" s="182">
        <f t="shared" si="45"/>
        <v>1472.4000000000003</v>
      </c>
      <c r="BV24" s="182">
        <f t="shared" si="45"/>
        <v>668.4</v>
      </c>
      <c r="BW24" s="182">
        <f t="shared" si="45"/>
        <v>846.04199999999992</v>
      </c>
      <c r="BX24" s="182">
        <f t="shared" si="45"/>
        <v>914.4</v>
      </c>
      <c r="BY24" s="182">
        <f t="shared" si="45"/>
        <v>1231.2</v>
      </c>
      <c r="BZ24" s="182">
        <f t="shared" si="45"/>
        <v>1242</v>
      </c>
      <c r="CA24" s="182">
        <f t="shared" si="45"/>
        <v>1299.5999999999999</v>
      </c>
      <c r="CB24" s="182">
        <f t="shared" si="46"/>
        <v>1542.6</v>
      </c>
      <c r="CC24" s="182">
        <f t="shared" si="46"/>
        <v>1623</v>
      </c>
      <c r="CD24" s="182">
        <f t="shared" si="46"/>
        <v>532.19999999999993</v>
      </c>
      <c r="CE24" s="182">
        <f t="shared" si="46"/>
        <v>838.19999999999982</v>
      </c>
      <c r="CF24" s="182">
        <f t="shared" si="46"/>
        <v>1092</v>
      </c>
      <c r="CG24" s="182">
        <f t="shared" si="46"/>
        <v>1204.2</v>
      </c>
      <c r="CH24" s="182">
        <f t="shared" si="46"/>
        <v>1323</v>
      </c>
      <c r="CI24" s="182">
        <f t="shared" si="46"/>
        <v>1542.6</v>
      </c>
      <c r="CJ24" s="182">
        <f t="shared" si="46"/>
        <v>1710</v>
      </c>
      <c r="CK24" s="182">
        <f t="shared" si="46"/>
        <v>1968</v>
      </c>
      <c r="CL24" s="182">
        <f t="shared" si="46"/>
        <v>2095.1999999999994</v>
      </c>
      <c r="CM24" s="182">
        <f t="shared" si="46"/>
        <v>551.5</v>
      </c>
      <c r="CN24" s="182">
        <f t="shared" si="46"/>
        <v>805.19999999999982</v>
      </c>
      <c r="CO24" s="182">
        <f t="shared" si="46"/>
        <v>1018.9799999999999</v>
      </c>
      <c r="CP24" s="182">
        <f t="shared" si="48"/>
        <v>1026.9900000000002</v>
      </c>
      <c r="CQ24" s="182">
        <f t="shared" si="49"/>
        <v>1035</v>
      </c>
      <c r="CR24" s="182">
        <f t="shared" si="47"/>
        <v>1435.2</v>
      </c>
      <c r="CS24" s="182">
        <f t="shared" si="47"/>
        <v>1618.8</v>
      </c>
      <c r="CT24" s="182">
        <f t="shared" si="47"/>
        <v>1922.3999999999999</v>
      </c>
      <c r="CU24" s="182">
        <f t="shared" si="47"/>
        <v>2023.2000000000003</v>
      </c>
      <c r="CV24" s="182">
        <f t="shared" si="47"/>
        <v>751.09090909090901</v>
      </c>
      <c r="CW24" s="182">
        <f t="shared" si="47"/>
        <v>1213.2</v>
      </c>
      <c r="CX24" s="182">
        <f t="shared" si="47"/>
        <v>1557.5040000000001</v>
      </c>
      <c r="CY24" s="182">
        <f t="shared" si="47"/>
        <v>1720.8</v>
      </c>
      <c r="CZ24" s="182">
        <f t="shared" si="47"/>
        <v>1830</v>
      </c>
      <c r="DA24" s="182">
        <f t="shared" si="47"/>
        <v>2083.1999999999998</v>
      </c>
      <c r="DB24" s="182">
        <f t="shared" si="47"/>
        <v>2382</v>
      </c>
      <c r="DC24" s="182">
        <f t="shared" si="47"/>
        <v>2796</v>
      </c>
      <c r="DD24" s="182">
        <f t="shared" si="47"/>
        <v>2886.6</v>
      </c>
      <c r="DE24" s="134">
        <v>600</v>
      </c>
      <c r="DG24" s="182">
        <v>1026.9900000000002</v>
      </c>
      <c r="DH24" s="182">
        <v>1035</v>
      </c>
      <c r="DI24">
        <v>1.0913446090030086</v>
      </c>
      <c r="DJ24">
        <v>1.1893719806763288</v>
      </c>
    </row>
    <row r="25" spans="1:114" ht="15" x14ac:dyDescent="0.2">
      <c r="A25" s="116"/>
      <c r="B25" s="98">
        <v>1700</v>
      </c>
      <c r="C25" s="99">
        <f t="shared" si="4"/>
        <v>884</v>
      </c>
      <c r="D25" s="100">
        <f t="shared" si="5"/>
        <v>1195.933</v>
      </c>
      <c r="E25" s="101">
        <f t="shared" si="6"/>
        <v>1275</v>
      </c>
      <c r="F25" s="101">
        <f t="shared" si="7"/>
        <v>1394</v>
      </c>
      <c r="G25" s="103">
        <f t="shared" si="36"/>
        <v>1693.2</v>
      </c>
      <c r="H25" s="99">
        <f t="shared" si="8"/>
        <v>1310.7</v>
      </c>
      <c r="I25" s="100">
        <f t="shared" si="9"/>
        <v>1692.5948000000001</v>
      </c>
      <c r="J25" s="101">
        <f t="shared" si="10"/>
        <v>1812.2</v>
      </c>
      <c r="K25" s="101">
        <f t="shared" si="11"/>
        <v>2033.2</v>
      </c>
      <c r="L25" s="102">
        <f t="shared" si="12"/>
        <v>2356.2000000000003</v>
      </c>
      <c r="M25" s="103">
        <f t="shared" si="13"/>
        <v>1609.9</v>
      </c>
      <c r="N25" s="101">
        <f t="shared" si="14"/>
        <v>2073.864</v>
      </c>
      <c r="O25" s="101">
        <f t="shared" si="15"/>
        <v>2250.7999999999997</v>
      </c>
      <c r="P25" s="101">
        <f t="shared" si="16"/>
        <v>2470.6666666666665</v>
      </c>
      <c r="Q25" s="103">
        <f t="shared" si="37"/>
        <v>2876.4</v>
      </c>
      <c r="R25" s="104">
        <f t="shared" si="17"/>
        <v>1893.8</v>
      </c>
      <c r="S25" s="101">
        <f t="shared" si="18"/>
        <v>2397.1189999999997</v>
      </c>
      <c r="T25" s="101">
        <f t="shared" si="19"/>
        <v>2590.7999999999997</v>
      </c>
      <c r="U25" s="101">
        <f t="shared" si="20"/>
        <v>3488.4</v>
      </c>
      <c r="V25" s="204">
        <f t="shared" si="21"/>
        <v>3519</v>
      </c>
      <c r="W25" s="99">
        <f t="shared" si="22"/>
        <v>2374.8999999999996</v>
      </c>
      <c r="X25" s="206">
        <f t="shared" si="23"/>
        <v>3094</v>
      </c>
      <c r="Y25" s="206">
        <f t="shared" si="24"/>
        <v>3411.9</v>
      </c>
      <c r="Z25" s="206">
        <f t="shared" si="25"/>
        <v>3748.5</v>
      </c>
      <c r="AA25" s="206">
        <f t="shared" si="38"/>
        <v>4370.7</v>
      </c>
      <c r="AB25" s="207">
        <f t="shared" si="39"/>
        <v>5936.3999999999987</v>
      </c>
      <c r="AC25" s="103">
        <f t="shared" si="26"/>
        <v>2281.3999999999996</v>
      </c>
      <c r="AD25" s="101">
        <f t="shared" si="27"/>
        <v>2887.1099999999997</v>
      </c>
      <c r="AE25" s="101">
        <f t="shared" si="28"/>
        <v>3175.6</v>
      </c>
      <c r="AF25" s="204">
        <f t="shared" si="29"/>
        <v>3487.8333333333339</v>
      </c>
      <c r="AG25" s="207">
        <f t="shared" si="40"/>
        <v>4066.4</v>
      </c>
      <c r="AH25" s="99">
        <f t="shared" si="30"/>
        <v>3437.4</v>
      </c>
      <c r="AI25" s="206">
        <f t="shared" si="31"/>
        <v>4412.9279999999999</v>
      </c>
      <c r="AJ25" s="206">
        <f t="shared" si="32"/>
        <v>4875.5999999999995</v>
      </c>
      <c r="AK25" s="206">
        <f t="shared" si="33"/>
        <v>5185</v>
      </c>
      <c r="AL25" s="206">
        <f t="shared" si="34"/>
        <v>5902.3999999999987</v>
      </c>
      <c r="AM25" s="207">
        <f t="shared" si="41"/>
        <v>8178.7</v>
      </c>
      <c r="AN25" s="217">
        <v>1700</v>
      </c>
      <c r="AO25" s="136"/>
      <c r="AP25" s="141"/>
      <c r="AQ25" s="141"/>
      <c r="AR25" s="2"/>
      <c r="AS25" s="2">
        <v>2700</v>
      </c>
      <c r="AT25" s="2"/>
      <c r="AU25" s="2"/>
      <c r="AV25" s="134">
        <v>700</v>
      </c>
      <c r="AW25" s="182">
        <f t="shared" si="42"/>
        <v>364</v>
      </c>
      <c r="AX25" s="182">
        <f t="shared" si="43"/>
        <v>492.44299999999998</v>
      </c>
      <c r="AY25" s="182">
        <f t="shared" si="43"/>
        <v>525</v>
      </c>
      <c r="AZ25" s="182">
        <f t="shared" si="43"/>
        <v>574</v>
      </c>
      <c r="BA25" s="182">
        <f t="shared" si="43"/>
        <v>697.19999999999993</v>
      </c>
      <c r="BB25" s="182">
        <f t="shared" si="43"/>
        <v>791.77777777777771</v>
      </c>
      <c r="BC25" s="182">
        <f t="shared" si="43"/>
        <v>940.09999999999991</v>
      </c>
      <c r="BD25" s="182">
        <f t="shared" si="43"/>
        <v>989.80000000000007</v>
      </c>
      <c r="BE25" s="182">
        <f t="shared" si="43"/>
        <v>539.69999999999993</v>
      </c>
      <c r="BF25" s="182">
        <f t="shared" si="43"/>
        <v>696.95079999999996</v>
      </c>
      <c r="BG25" s="182">
        <f t="shared" si="43"/>
        <v>746.19999999999993</v>
      </c>
      <c r="BH25" s="182">
        <f t="shared" si="44"/>
        <v>837.19999999999993</v>
      </c>
      <c r="BI25" s="182">
        <f t="shared" si="44"/>
        <v>970.2</v>
      </c>
      <c r="BJ25" s="182">
        <f t="shared" si="44"/>
        <v>1086.3999999999999</v>
      </c>
      <c r="BK25" s="182">
        <f t="shared" si="44"/>
        <v>1289.3999999999999</v>
      </c>
      <c r="BL25" s="182">
        <f t="shared" si="44"/>
        <v>1358</v>
      </c>
      <c r="BM25" s="182">
        <f t="shared" si="44"/>
        <v>449.4</v>
      </c>
      <c r="BN25" s="182">
        <f t="shared" si="44"/>
        <v>662.90000000000009</v>
      </c>
      <c r="BO25" s="182">
        <f t="shared" si="44"/>
        <v>853.94399999999996</v>
      </c>
      <c r="BP25" s="182">
        <f t="shared" si="44"/>
        <v>926.8</v>
      </c>
      <c r="BQ25" s="182">
        <f t="shared" si="44"/>
        <v>1017.3333333333333</v>
      </c>
      <c r="BR25" s="182">
        <f t="shared" si="45"/>
        <v>1184.4000000000001</v>
      </c>
      <c r="BS25" s="182">
        <f t="shared" si="45"/>
        <v>1323</v>
      </c>
      <c r="BT25" s="182">
        <f t="shared" si="45"/>
        <v>1554</v>
      </c>
      <c r="BU25" s="182">
        <f t="shared" si="45"/>
        <v>1717.8000000000002</v>
      </c>
      <c r="BV25" s="182">
        <f t="shared" si="45"/>
        <v>779.8</v>
      </c>
      <c r="BW25" s="182">
        <f t="shared" si="45"/>
        <v>987.04899999999986</v>
      </c>
      <c r="BX25" s="182">
        <f t="shared" si="45"/>
        <v>1066.8</v>
      </c>
      <c r="BY25" s="182">
        <f t="shared" si="45"/>
        <v>1436.3999999999999</v>
      </c>
      <c r="BZ25" s="182">
        <f t="shared" si="45"/>
        <v>1449</v>
      </c>
      <c r="CA25" s="182">
        <f t="shared" si="45"/>
        <v>1516.1999999999998</v>
      </c>
      <c r="CB25" s="182">
        <f t="shared" si="46"/>
        <v>1799.6999999999998</v>
      </c>
      <c r="CC25" s="182">
        <f t="shared" si="46"/>
        <v>1893.4999999999998</v>
      </c>
      <c r="CD25" s="182">
        <f t="shared" si="46"/>
        <v>620.9</v>
      </c>
      <c r="CE25" s="182">
        <f t="shared" si="46"/>
        <v>977.89999999999975</v>
      </c>
      <c r="CF25" s="182">
        <f t="shared" si="46"/>
        <v>1274</v>
      </c>
      <c r="CG25" s="182">
        <f t="shared" si="46"/>
        <v>1404.8999999999999</v>
      </c>
      <c r="CH25" s="182">
        <f t="shared" si="46"/>
        <v>1543.5</v>
      </c>
      <c r="CI25" s="182">
        <f t="shared" si="46"/>
        <v>1799.6999999999998</v>
      </c>
      <c r="CJ25" s="182">
        <f t="shared" si="46"/>
        <v>1994.9999999999998</v>
      </c>
      <c r="CK25" s="182">
        <f t="shared" si="46"/>
        <v>2296</v>
      </c>
      <c r="CL25" s="182">
        <f t="shared" si="46"/>
        <v>2444.3999999999992</v>
      </c>
      <c r="CM25" s="182">
        <f t="shared" si="46"/>
        <v>643.41666666666663</v>
      </c>
      <c r="CN25" s="182">
        <f t="shared" si="46"/>
        <v>939.39999999999975</v>
      </c>
      <c r="CO25" s="182">
        <f t="shared" si="46"/>
        <v>1188.81</v>
      </c>
      <c r="CP25" s="182">
        <f t="shared" si="48"/>
        <v>1245.4050000000002</v>
      </c>
      <c r="CQ25" s="182">
        <f t="shared" si="49"/>
        <v>1302</v>
      </c>
      <c r="CR25" s="182">
        <f t="shared" si="47"/>
        <v>1674.3999999999999</v>
      </c>
      <c r="CS25" s="182">
        <f t="shared" si="47"/>
        <v>1888.6</v>
      </c>
      <c r="CT25" s="182">
        <f t="shared" si="47"/>
        <v>2242.7999999999997</v>
      </c>
      <c r="CU25" s="182">
        <f t="shared" si="47"/>
        <v>2360.4</v>
      </c>
      <c r="CV25" s="182">
        <f t="shared" si="47"/>
        <v>876.27272727272714</v>
      </c>
      <c r="CW25" s="182">
        <f t="shared" si="47"/>
        <v>1415.4</v>
      </c>
      <c r="CX25" s="182">
        <f t="shared" si="47"/>
        <v>1817.088</v>
      </c>
      <c r="CY25" s="182">
        <f t="shared" si="47"/>
        <v>2007.6</v>
      </c>
      <c r="CZ25" s="182">
        <f t="shared" si="47"/>
        <v>2135</v>
      </c>
      <c r="DA25" s="182">
        <f t="shared" si="47"/>
        <v>2430.3999999999996</v>
      </c>
      <c r="DB25" s="182">
        <f t="shared" si="47"/>
        <v>2779</v>
      </c>
      <c r="DC25" s="182">
        <f t="shared" si="47"/>
        <v>3262</v>
      </c>
      <c r="DD25" s="182">
        <f t="shared" si="47"/>
        <v>3367.7</v>
      </c>
      <c r="DE25" s="134">
        <v>700</v>
      </c>
      <c r="DG25" s="182">
        <v>1245.4050000000002</v>
      </c>
      <c r="DH25" s="182">
        <v>1302</v>
      </c>
      <c r="DI25">
        <v>1.0499395778883172</v>
      </c>
      <c r="DJ25">
        <v>1.1030465949820789</v>
      </c>
    </row>
    <row r="26" spans="1:114" ht="15" x14ac:dyDescent="0.2">
      <c r="A26" s="116"/>
      <c r="B26" s="98">
        <v>1800</v>
      </c>
      <c r="C26" s="99">
        <f t="shared" si="4"/>
        <v>936</v>
      </c>
      <c r="D26" s="100">
        <f t="shared" si="5"/>
        <v>1266.2820000000002</v>
      </c>
      <c r="E26" s="101">
        <f t="shared" si="6"/>
        <v>1350</v>
      </c>
      <c r="F26" s="101">
        <f t="shared" si="7"/>
        <v>1476</v>
      </c>
      <c r="G26" s="103">
        <f t="shared" si="36"/>
        <v>1792.8</v>
      </c>
      <c r="H26" s="99">
        <f t="shared" si="8"/>
        <v>1387.8</v>
      </c>
      <c r="I26" s="100">
        <f t="shared" si="9"/>
        <v>1792.1592000000001</v>
      </c>
      <c r="J26" s="101">
        <f t="shared" si="10"/>
        <v>1918.8</v>
      </c>
      <c r="K26" s="101">
        <f t="shared" si="11"/>
        <v>2152.8000000000002</v>
      </c>
      <c r="L26" s="102">
        <f t="shared" si="12"/>
        <v>2494.8000000000006</v>
      </c>
      <c r="M26" s="103">
        <f t="shared" si="13"/>
        <v>1704.6000000000001</v>
      </c>
      <c r="N26" s="101">
        <f t="shared" si="14"/>
        <v>2195.8560000000002</v>
      </c>
      <c r="O26" s="101">
        <f t="shared" si="15"/>
        <v>2383.2000000000003</v>
      </c>
      <c r="P26" s="101">
        <f t="shared" si="16"/>
        <v>2616</v>
      </c>
      <c r="Q26" s="103">
        <f t="shared" si="37"/>
        <v>3045.6000000000004</v>
      </c>
      <c r="R26" s="104">
        <f t="shared" si="17"/>
        <v>2005.2</v>
      </c>
      <c r="S26" s="101">
        <f t="shared" si="18"/>
        <v>2538.1259999999997</v>
      </c>
      <c r="T26" s="101">
        <f t="shared" si="19"/>
        <v>2743.2000000000003</v>
      </c>
      <c r="U26" s="101">
        <f t="shared" si="20"/>
        <v>3693.6</v>
      </c>
      <c r="V26" s="204">
        <f t="shared" si="21"/>
        <v>3726</v>
      </c>
      <c r="W26" s="99">
        <f t="shared" si="22"/>
        <v>2514.5999999999995</v>
      </c>
      <c r="X26" s="206">
        <f t="shared" si="23"/>
        <v>3276</v>
      </c>
      <c r="Y26" s="206">
        <f t="shared" si="24"/>
        <v>3612.6</v>
      </c>
      <c r="Z26" s="206">
        <f t="shared" si="25"/>
        <v>3969</v>
      </c>
      <c r="AA26" s="206">
        <f t="shared" si="38"/>
        <v>4627.8</v>
      </c>
      <c r="AB26" s="207">
        <f t="shared" si="39"/>
        <v>6285.5999999999985</v>
      </c>
      <c r="AC26" s="103">
        <f t="shared" si="26"/>
        <v>2415.5999999999995</v>
      </c>
      <c r="AD26" s="101">
        <f t="shared" si="27"/>
        <v>3056.94</v>
      </c>
      <c r="AE26" s="101">
        <f t="shared" si="28"/>
        <v>3362.4</v>
      </c>
      <c r="AF26" s="204">
        <f t="shared" si="29"/>
        <v>3693.0000000000005</v>
      </c>
      <c r="AG26" s="207">
        <f t="shared" si="40"/>
        <v>4305.6000000000004</v>
      </c>
      <c r="AH26" s="99">
        <f t="shared" si="30"/>
        <v>3639.6000000000004</v>
      </c>
      <c r="AI26" s="206">
        <f t="shared" si="31"/>
        <v>4672.5120000000006</v>
      </c>
      <c r="AJ26" s="206">
        <f t="shared" si="32"/>
        <v>5162.4000000000005</v>
      </c>
      <c r="AK26" s="206">
        <f t="shared" si="33"/>
        <v>5490</v>
      </c>
      <c r="AL26" s="206">
        <f t="shared" si="34"/>
        <v>6249.5999999999995</v>
      </c>
      <c r="AM26" s="207">
        <f t="shared" si="41"/>
        <v>8659.8000000000011</v>
      </c>
      <c r="AN26" s="217">
        <v>1800</v>
      </c>
      <c r="AO26" s="136"/>
      <c r="AP26" s="141"/>
      <c r="AQ26" s="141"/>
      <c r="AR26" s="2"/>
      <c r="AS26" s="2">
        <v>2800</v>
      </c>
      <c r="AT26" s="2"/>
      <c r="AU26" s="2"/>
      <c r="AV26" s="134">
        <v>800</v>
      </c>
      <c r="AW26" s="182">
        <f t="shared" si="42"/>
        <v>416</v>
      </c>
      <c r="AX26" s="182">
        <f t="shared" ref="AX26:BP26" si="50">$AV26/1000*AX$17*($E$6/70)^AX$18</f>
        <v>562.79200000000003</v>
      </c>
      <c r="AY26" s="182">
        <f t="shared" si="50"/>
        <v>600</v>
      </c>
      <c r="AZ26" s="182">
        <f t="shared" si="50"/>
        <v>656</v>
      </c>
      <c r="BA26" s="182">
        <f t="shared" si="50"/>
        <v>796.80000000000007</v>
      </c>
      <c r="BB26" s="182">
        <f t="shared" si="50"/>
        <v>904.88888888888891</v>
      </c>
      <c r="BC26" s="182">
        <f t="shared" si="50"/>
        <v>1074.4000000000001</v>
      </c>
      <c r="BD26" s="182">
        <f t="shared" si="50"/>
        <v>1131.2000000000003</v>
      </c>
      <c r="BE26" s="182">
        <f t="shared" si="50"/>
        <v>616.80000000000007</v>
      </c>
      <c r="BF26" s="182">
        <f t="shared" si="50"/>
        <v>796.51520000000005</v>
      </c>
      <c r="BG26" s="182">
        <f t="shared" si="50"/>
        <v>852.80000000000007</v>
      </c>
      <c r="BH26" s="182">
        <f t="shared" si="50"/>
        <v>956.80000000000007</v>
      </c>
      <c r="BI26" s="182">
        <f t="shared" si="50"/>
        <v>1108.8000000000002</v>
      </c>
      <c r="BJ26" s="182">
        <f t="shared" si="50"/>
        <v>1241.6000000000001</v>
      </c>
      <c r="BK26" s="182">
        <f t="shared" si="50"/>
        <v>1473.6000000000001</v>
      </c>
      <c r="BL26" s="182">
        <f t="shared" si="50"/>
        <v>1552</v>
      </c>
      <c r="BM26" s="182">
        <f t="shared" si="50"/>
        <v>513.6</v>
      </c>
      <c r="BN26" s="182">
        <f t="shared" si="50"/>
        <v>757.60000000000014</v>
      </c>
      <c r="BO26" s="182">
        <f t="shared" si="50"/>
        <v>975.93600000000015</v>
      </c>
      <c r="BP26" s="182">
        <f t="shared" si="50"/>
        <v>1059.2</v>
      </c>
      <c r="BQ26" s="182">
        <f t="shared" ref="BQ26:DD38" si="51">$AV26/1000*BQ$17*($E$6/70)^BQ$18</f>
        <v>1162.6666666666667</v>
      </c>
      <c r="BR26" s="182">
        <f t="shared" si="51"/>
        <v>1353.6000000000004</v>
      </c>
      <c r="BS26" s="182">
        <f t="shared" si="51"/>
        <v>1512</v>
      </c>
      <c r="BT26" s="182">
        <f t="shared" si="51"/>
        <v>1776</v>
      </c>
      <c r="BU26" s="182">
        <f t="shared" si="51"/>
        <v>1963.2000000000005</v>
      </c>
      <c r="BV26" s="182">
        <f t="shared" si="51"/>
        <v>891.2</v>
      </c>
      <c r="BW26" s="182">
        <f t="shared" si="51"/>
        <v>1128.056</v>
      </c>
      <c r="BX26" s="182">
        <f t="shared" si="51"/>
        <v>1219.2</v>
      </c>
      <c r="BY26" s="182">
        <f t="shared" ref="BY26:BZ29" si="52">$AV26/1000*BY$17*($E$6/70)^BY$18</f>
        <v>1641.6000000000001</v>
      </c>
      <c r="BZ26" s="182">
        <f t="shared" si="52"/>
        <v>1656</v>
      </c>
      <c r="CA26" s="182">
        <f t="shared" si="51"/>
        <v>1732.8000000000002</v>
      </c>
      <c r="CB26" s="182">
        <f t="shared" si="51"/>
        <v>2056.8000000000002</v>
      </c>
      <c r="CC26" s="182">
        <f t="shared" si="51"/>
        <v>2164</v>
      </c>
      <c r="CD26" s="182">
        <f t="shared" si="51"/>
        <v>709.6</v>
      </c>
      <c r="CE26" s="182">
        <f t="shared" si="51"/>
        <v>1117.5999999999999</v>
      </c>
      <c r="CF26" s="182">
        <f t="shared" si="51"/>
        <v>1456</v>
      </c>
      <c r="CG26" s="182">
        <f t="shared" si="51"/>
        <v>1605.6000000000001</v>
      </c>
      <c r="CH26" s="182">
        <f t="shared" si="51"/>
        <v>1764</v>
      </c>
      <c r="CI26" s="182">
        <f t="shared" si="51"/>
        <v>2056.8000000000002</v>
      </c>
      <c r="CJ26" s="182">
        <f t="shared" si="51"/>
        <v>2280</v>
      </c>
      <c r="CK26" s="182">
        <f t="shared" si="51"/>
        <v>2624</v>
      </c>
      <c r="CL26" s="182">
        <f t="shared" si="51"/>
        <v>2793.5999999999995</v>
      </c>
      <c r="CM26" s="182">
        <f t="shared" si="51"/>
        <v>735.33333333333348</v>
      </c>
      <c r="CN26" s="182">
        <f t="shared" si="51"/>
        <v>1073.5999999999999</v>
      </c>
      <c r="CO26" s="182">
        <f t="shared" si="51"/>
        <v>1358.64</v>
      </c>
      <c r="CP26" s="182">
        <f t="shared" si="48"/>
        <v>1455.3200000000002</v>
      </c>
      <c r="CQ26" s="182">
        <f t="shared" si="49"/>
        <v>1552</v>
      </c>
      <c r="CR26" s="182">
        <f t="shared" si="51"/>
        <v>1913.6000000000001</v>
      </c>
      <c r="CS26" s="182">
        <f t="shared" si="51"/>
        <v>2158.4</v>
      </c>
      <c r="CT26" s="182">
        <f t="shared" si="51"/>
        <v>2563.2000000000003</v>
      </c>
      <c r="CU26" s="182">
        <f t="shared" si="51"/>
        <v>2697.6000000000004</v>
      </c>
      <c r="CV26" s="182">
        <f t="shared" si="51"/>
        <v>1001.4545454545455</v>
      </c>
      <c r="CW26" s="182">
        <f t="shared" si="51"/>
        <v>1617.6000000000004</v>
      </c>
      <c r="CX26" s="182">
        <f t="shared" si="51"/>
        <v>2076.672</v>
      </c>
      <c r="CY26" s="182">
        <f t="shared" si="51"/>
        <v>2294.4</v>
      </c>
      <c r="CZ26" s="182">
        <f t="shared" si="51"/>
        <v>2440</v>
      </c>
      <c r="DA26" s="182">
        <f t="shared" si="51"/>
        <v>2777.6</v>
      </c>
      <c r="DB26" s="182">
        <f t="shared" si="51"/>
        <v>3176</v>
      </c>
      <c r="DC26" s="182">
        <f t="shared" si="51"/>
        <v>3728</v>
      </c>
      <c r="DD26" s="182">
        <f t="shared" si="51"/>
        <v>3848.8</v>
      </c>
      <c r="DE26" s="134">
        <v>800</v>
      </c>
      <c r="DG26" s="182">
        <v>1455.3200000000002</v>
      </c>
      <c r="DH26" s="182">
        <v>1552</v>
      </c>
      <c r="DI26">
        <v>1.0268532006706428</v>
      </c>
      <c r="DJ26">
        <v>1.0575601374570449</v>
      </c>
    </row>
    <row r="27" spans="1:114" ht="16" thickBot="1" x14ac:dyDescent="0.25">
      <c r="A27" s="116"/>
      <c r="B27" s="105">
        <v>1900</v>
      </c>
      <c r="C27" s="106">
        <f t="shared" si="4"/>
        <v>988</v>
      </c>
      <c r="D27" s="107">
        <f t="shared" si="5"/>
        <v>1336.6309999999999</v>
      </c>
      <c r="E27" s="108">
        <f t="shared" si="6"/>
        <v>1425</v>
      </c>
      <c r="F27" s="108">
        <f t="shared" si="7"/>
        <v>1558</v>
      </c>
      <c r="G27" s="110">
        <f t="shared" si="36"/>
        <v>1892.3999999999999</v>
      </c>
      <c r="H27" s="106">
        <f t="shared" si="8"/>
        <v>1464.8999999999999</v>
      </c>
      <c r="I27" s="107">
        <f t="shared" si="9"/>
        <v>1891.7236</v>
      </c>
      <c r="J27" s="108">
        <f t="shared" si="10"/>
        <v>2025.3999999999999</v>
      </c>
      <c r="K27" s="108">
        <f t="shared" si="11"/>
        <v>2272.4</v>
      </c>
      <c r="L27" s="109">
        <f t="shared" si="12"/>
        <v>2633.4</v>
      </c>
      <c r="M27" s="110">
        <f t="shared" si="13"/>
        <v>1799.3000000000002</v>
      </c>
      <c r="N27" s="108">
        <f t="shared" si="14"/>
        <v>2317.848</v>
      </c>
      <c r="O27" s="108">
        <f t="shared" si="15"/>
        <v>2515.6</v>
      </c>
      <c r="P27" s="108">
        <f t="shared" si="16"/>
        <v>2761.333333333333</v>
      </c>
      <c r="Q27" s="110">
        <f t="shared" si="37"/>
        <v>3214.8</v>
      </c>
      <c r="R27" s="111">
        <f t="shared" si="17"/>
        <v>2116.6</v>
      </c>
      <c r="S27" s="108">
        <f t="shared" si="18"/>
        <v>2679.1329999999998</v>
      </c>
      <c r="T27" s="108">
        <f t="shared" si="19"/>
        <v>2895.6</v>
      </c>
      <c r="U27" s="108">
        <f t="shared" si="20"/>
        <v>3898.7999999999997</v>
      </c>
      <c r="V27" s="205">
        <f t="shared" si="21"/>
        <v>3933</v>
      </c>
      <c r="W27" s="106">
        <f t="shared" si="22"/>
        <v>2654.2999999999993</v>
      </c>
      <c r="X27" s="208">
        <f t="shared" si="23"/>
        <v>3458</v>
      </c>
      <c r="Y27" s="208">
        <f t="shared" si="24"/>
        <v>3813.2999999999997</v>
      </c>
      <c r="Z27" s="208">
        <f t="shared" si="25"/>
        <v>4189.5</v>
      </c>
      <c r="AA27" s="208">
        <f t="shared" si="38"/>
        <v>4884.8999999999996</v>
      </c>
      <c r="AB27" s="209">
        <f t="shared" si="39"/>
        <v>6634.7999999999984</v>
      </c>
      <c r="AC27" s="110">
        <f t="shared" si="26"/>
        <v>2549.7999999999993</v>
      </c>
      <c r="AD27" s="108">
        <f t="shared" si="27"/>
        <v>3226.77</v>
      </c>
      <c r="AE27" s="108">
        <f t="shared" si="28"/>
        <v>3549.2</v>
      </c>
      <c r="AF27" s="205">
        <f t="shared" si="29"/>
        <v>3898.166666666667</v>
      </c>
      <c r="AG27" s="209">
        <f t="shared" si="40"/>
        <v>4544.8</v>
      </c>
      <c r="AH27" s="106">
        <f t="shared" si="30"/>
        <v>3841.8</v>
      </c>
      <c r="AI27" s="208">
        <f t="shared" si="31"/>
        <v>4932.0960000000005</v>
      </c>
      <c r="AJ27" s="208">
        <f t="shared" si="32"/>
        <v>5449.2</v>
      </c>
      <c r="AK27" s="208">
        <f t="shared" si="33"/>
        <v>5795</v>
      </c>
      <c r="AL27" s="208">
        <f t="shared" si="34"/>
        <v>6596.7999999999993</v>
      </c>
      <c r="AM27" s="209">
        <f t="shared" si="41"/>
        <v>9140.9</v>
      </c>
      <c r="AN27" s="218">
        <v>1900</v>
      </c>
      <c r="AO27" s="136"/>
      <c r="AP27" s="141"/>
      <c r="AQ27" s="141"/>
      <c r="AR27" s="2"/>
      <c r="AS27" s="2">
        <v>2900</v>
      </c>
      <c r="AT27" s="2"/>
      <c r="AU27" s="2"/>
      <c r="AV27" s="134">
        <v>900</v>
      </c>
      <c r="AW27" s="182">
        <f t="shared" si="42"/>
        <v>468</v>
      </c>
      <c r="AX27" s="182">
        <f t="shared" ref="AX27:CC37" si="53">$AV27/1000*AX$17*($E$6/70)^AX$18</f>
        <v>633.14100000000008</v>
      </c>
      <c r="AY27" s="182">
        <f t="shared" si="53"/>
        <v>675</v>
      </c>
      <c r="AZ27" s="182">
        <f t="shared" si="53"/>
        <v>738</v>
      </c>
      <c r="BA27" s="182">
        <f t="shared" si="53"/>
        <v>896.4</v>
      </c>
      <c r="BB27" s="182">
        <f t="shared" si="53"/>
        <v>1018</v>
      </c>
      <c r="BC27" s="182">
        <f t="shared" si="53"/>
        <v>1208.7</v>
      </c>
      <c r="BD27" s="182">
        <f t="shared" si="53"/>
        <v>1272.6000000000001</v>
      </c>
      <c r="BE27" s="182">
        <f t="shared" si="53"/>
        <v>693.9</v>
      </c>
      <c r="BF27" s="182">
        <f t="shared" si="53"/>
        <v>896.07960000000003</v>
      </c>
      <c r="BG27" s="182">
        <f t="shared" si="53"/>
        <v>959.4</v>
      </c>
      <c r="BH27" s="182">
        <f t="shared" si="53"/>
        <v>1076.4000000000001</v>
      </c>
      <c r="BI27" s="182">
        <f t="shared" si="53"/>
        <v>1247.4000000000003</v>
      </c>
      <c r="BJ27" s="182">
        <f t="shared" si="53"/>
        <v>1396.8</v>
      </c>
      <c r="BK27" s="182">
        <f t="shared" si="53"/>
        <v>1657.8</v>
      </c>
      <c r="BL27" s="182">
        <f t="shared" si="53"/>
        <v>1746</v>
      </c>
      <c r="BM27" s="182">
        <f t="shared" si="53"/>
        <v>577.80000000000007</v>
      </c>
      <c r="BN27" s="182">
        <f t="shared" si="53"/>
        <v>852.30000000000007</v>
      </c>
      <c r="BO27" s="182">
        <f t="shared" si="53"/>
        <v>1097.9280000000001</v>
      </c>
      <c r="BP27" s="182">
        <f t="shared" si="53"/>
        <v>1191.6000000000001</v>
      </c>
      <c r="BQ27" s="182">
        <f t="shared" si="51"/>
        <v>1308</v>
      </c>
      <c r="BR27" s="182">
        <f t="shared" si="51"/>
        <v>1522.8000000000002</v>
      </c>
      <c r="BS27" s="182">
        <f t="shared" si="51"/>
        <v>1701</v>
      </c>
      <c r="BT27" s="182">
        <f t="shared" si="51"/>
        <v>1998</v>
      </c>
      <c r="BU27" s="182">
        <f t="shared" si="51"/>
        <v>2208.6000000000004</v>
      </c>
      <c r="BV27" s="182">
        <f t="shared" si="51"/>
        <v>1002.6</v>
      </c>
      <c r="BW27" s="182">
        <f t="shared" si="51"/>
        <v>1269.0629999999999</v>
      </c>
      <c r="BX27" s="182">
        <f t="shared" si="51"/>
        <v>1371.6000000000001</v>
      </c>
      <c r="BY27" s="182">
        <f t="shared" si="52"/>
        <v>1846.8</v>
      </c>
      <c r="BZ27" s="182">
        <f t="shared" si="52"/>
        <v>1863</v>
      </c>
      <c r="CA27" s="182">
        <f t="shared" si="51"/>
        <v>1949.4</v>
      </c>
      <c r="CB27" s="182">
        <f t="shared" si="51"/>
        <v>2313.9</v>
      </c>
      <c r="CC27" s="182">
        <f t="shared" si="51"/>
        <v>2434.5</v>
      </c>
      <c r="CD27" s="182">
        <f t="shared" si="51"/>
        <v>798.30000000000007</v>
      </c>
      <c r="CE27" s="182">
        <f t="shared" si="51"/>
        <v>1257.2999999999997</v>
      </c>
      <c r="CF27" s="182">
        <f t="shared" si="51"/>
        <v>1638</v>
      </c>
      <c r="CG27" s="182">
        <f t="shared" si="51"/>
        <v>1806.3</v>
      </c>
      <c r="CH27" s="182">
        <f t="shared" si="51"/>
        <v>1984.5</v>
      </c>
      <c r="CI27" s="182">
        <f t="shared" si="51"/>
        <v>2313.9</v>
      </c>
      <c r="CJ27" s="182">
        <f t="shared" si="51"/>
        <v>2565</v>
      </c>
      <c r="CK27" s="182">
        <f t="shared" si="51"/>
        <v>2952</v>
      </c>
      <c r="CL27" s="182">
        <f t="shared" si="51"/>
        <v>3142.7999999999993</v>
      </c>
      <c r="CM27" s="182">
        <f t="shared" si="51"/>
        <v>827.25000000000011</v>
      </c>
      <c r="CN27" s="182">
        <f t="shared" si="51"/>
        <v>1207.7999999999997</v>
      </c>
      <c r="CO27" s="182">
        <f t="shared" si="51"/>
        <v>1528.47</v>
      </c>
      <c r="CP27" s="182">
        <f t="shared" si="48"/>
        <v>1665.2350000000001</v>
      </c>
      <c r="CQ27" s="182">
        <f t="shared" si="49"/>
        <v>1802</v>
      </c>
      <c r="CR27" s="182">
        <f t="shared" si="51"/>
        <v>2152.8000000000002</v>
      </c>
      <c r="CS27" s="182">
        <f t="shared" si="51"/>
        <v>2428.2000000000003</v>
      </c>
      <c r="CT27" s="182">
        <f t="shared" si="51"/>
        <v>2883.6</v>
      </c>
      <c r="CU27" s="182">
        <f t="shared" si="51"/>
        <v>3034.8000000000006</v>
      </c>
      <c r="CV27" s="182">
        <f t="shared" si="51"/>
        <v>1126.6363636363635</v>
      </c>
      <c r="CW27" s="182">
        <f t="shared" si="51"/>
        <v>1819.8000000000002</v>
      </c>
      <c r="CX27" s="182">
        <f t="shared" si="51"/>
        <v>2336.2560000000003</v>
      </c>
      <c r="CY27" s="182">
        <f t="shared" si="51"/>
        <v>2581.2000000000003</v>
      </c>
      <c r="CZ27" s="182">
        <f t="shared" si="51"/>
        <v>2745</v>
      </c>
      <c r="DA27" s="182">
        <f t="shared" si="51"/>
        <v>3124.7999999999997</v>
      </c>
      <c r="DB27" s="182">
        <f t="shared" si="51"/>
        <v>3573</v>
      </c>
      <c r="DC27" s="182">
        <f t="shared" si="51"/>
        <v>4194</v>
      </c>
      <c r="DD27" s="182">
        <f t="shared" si="51"/>
        <v>4329.9000000000005</v>
      </c>
      <c r="DE27" s="134">
        <v>900</v>
      </c>
      <c r="DG27" s="182">
        <v>1665.2350000000001</v>
      </c>
      <c r="DH27" s="182">
        <v>1802</v>
      </c>
      <c r="DI27">
        <v>1.0095872354352389</v>
      </c>
      <c r="DJ27">
        <v>1.0246947835738069</v>
      </c>
    </row>
    <row r="28" spans="1:114" ht="16" thickBot="1" x14ac:dyDescent="0.25">
      <c r="A28" s="116"/>
      <c r="B28" s="112">
        <v>2000</v>
      </c>
      <c r="C28" s="94">
        <f t="shared" si="4"/>
        <v>1040</v>
      </c>
      <c r="D28" s="95">
        <f t="shared" si="5"/>
        <v>1406.98</v>
      </c>
      <c r="E28" s="96">
        <f t="shared" si="6"/>
        <v>1500</v>
      </c>
      <c r="F28" s="96">
        <f t="shared" si="7"/>
        <v>1640</v>
      </c>
      <c r="G28" s="95">
        <f t="shared" si="36"/>
        <v>1992</v>
      </c>
      <c r="H28" s="94">
        <f t="shared" si="8"/>
        <v>1542</v>
      </c>
      <c r="I28" s="95">
        <f t="shared" si="9"/>
        <v>1991.288</v>
      </c>
      <c r="J28" s="96">
        <f t="shared" si="10"/>
        <v>2132</v>
      </c>
      <c r="K28" s="96">
        <f t="shared" si="11"/>
        <v>2392</v>
      </c>
      <c r="L28" s="97">
        <f t="shared" si="12"/>
        <v>2772.0000000000005</v>
      </c>
      <c r="M28" s="95">
        <f t="shared" si="13"/>
        <v>1894.0000000000002</v>
      </c>
      <c r="N28" s="96">
        <f t="shared" si="14"/>
        <v>2439.84</v>
      </c>
      <c r="O28" s="96">
        <f t="shared" si="15"/>
        <v>2648</v>
      </c>
      <c r="P28" s="96">
        <f t="shared" si="16"/>
        <v>2906.6666666666665</v>
      </c>
      <c r="Q28" s="95">
        <f t="shared" si="37"/>
        <v>3384.0000000000005</v>
      </c>
      <c r="R28" s="94">
        <f t="shared" si="17"/>
        <v>2228</v>
      </c>
      <c r="S28" s="96">
        <f t="shared" si="18"/>
        <v>2820.14</v>
      </c>
      <c r="T28" s="96">
        <f t="shared" si="19"/>
        <v>3048</v>
      </c>
      <c r="U28" s="96">
        <f t="shared" si="20"/>
        <v>4104</v>
      </c>
      <c r="V28" s="203">
        <f t="shared" si="21"/>
        <v>4140</v>
      </c>
      <c r="W28" s="94">
        <f t="shared" si="22"/>
        <v>2793.9999999999995</v>
      </c>
      <c r="X28" s="96">
        <f t="shared" si="23"/>
        <v>3640</v>
      </c>
      <c r="Y28" s="96">
        <f t="shared" si="24"/>
        <v>4014</v>
      </c>
      <c r="Z28" s="96">
        <f t="shared" si="25"/>
        <v>4410</v>
      </c>
      <c r="AA28" s="96">
        <f t="shared" si="38"/>
        <v>5142</v>
      </c>
      <c r="AB28" s="97">
        <f t="shared" si="39"/>
        <v>6983.9999999999982</v>
      </c>
      <c r="AC28" s="95">
        <f t="shared" si="26"/>
        <v>2683.9999999999995</v>
      </c>
      <c r="AD28" s="96">
        <f t="shared" si="27"/>
        <v>3396.6</v>
      </c>
      <c r="AE28" s="96">
        <f t="shared" si="28"/>
        <v>3736</v>
      </c>
      <c r="AF28" s="203">
        <f t="shared" si="29"/>
        <v>4103.3333333333339</v>
      </c>
      <c r="AG28" s="97">
        <f t="shared" si="40"/>
        <v>4784</v>
      </c>
      <c r="AH28" s="94">
        <f t="shared" si="30"/>
        <v>4044.0000000000005</v>
      </c>
      <c r="AI28" s="96">
        <f t="shared" si="31"/>
        <v>5191.68</v>
      </c>
      <c r="AJ28" s="96">
        <f t="shared" si="32"/>
        <v>5736</v>
      </c>
      <c r="AK28" s="96">
        <f t="shared" si="33"/>
        <v>6100</v>
      </c>
      <c r="AL28" s="96">
        <f t="shared" si="34"/>
        <v>6943.9999999999991</v>
      </c>
      <c r="AM28" s="97">
        <f t="shared" si="41"/>
        <v>9622</v>
      </c>
      <c r="AN28" s="219">
        <v>2000</v>
      </c>
      <c r="AO28" s="136"/>
      <c r="AP28" s="141"/>
      <c r="AQ28" s="141"/>
      <c r="AR28" s="2"/>
      <c r="AS28" s="2">
        <v>3000</v>
      </c>
      <c r="AT28" s="2"/>
      <c r="AU28" s="2"/>
      <c r="AV28" s="135">
        <v>1000</v>
      </c>
      <c r="AW28" s="183">
        <f t="shared" si="42"/>
        <v>520</v>
      </c>
      <c r="AX28" s="183">
        <f t="shared" si="53"/>
        <v>703.49</v>
      </c>
      <c r="AY28" s="183">
        <f t="shared" si="53"/>
        <v>750</v>
      </c>
      <c r="AZ28" s="183">
        <f t="shared" si="53"/>
        <v>820</v>
      </c>
      <c r="BA28" s="183">
        <f t="shared" si="53"/>
        <v>996</v>
      </c>
      <c r="BB28" s="183">
        <f t="shared" si="53"/>
        <v>1131.1111111111111</v>
      </c>
      <c r="BC28" s="183">
        <f t="shared" si="53"/>
        <v>1343</v>
      </c>
      <c r="BD28" s="183">
        <f t="shared" si="53"/>
        <v>1414.0000000000002</v>
      </c>
      <c r="BE28" s="183">
        <f t="shared" si="53"/>
        <v>771</v>
      </c>
      <c r="BF28" s="183">
        <f t="shared" si="53"/>
        <v>995.64400000000001</v>
      </c>
      <c r="BG28" s="183">
        <f t="shared" si="53"/>
        <v>1066</v>
      </c>
      <c r="BH28" s="183">
        <f t="shared" si="53"/>
        <v>1196</v>
      </c>
      <c r="BI28" s="183">
        <f t="shared" si="53"/>
        <v>1386.0000000000002</v>
      </c>
      <c r="BJ28" s="183">
        <f t="shared" si="53"/>
        <v>1552</v>
      </c>
      <c r="BK28" s="183">
        <f t="shared" si="53"/>
        <v>1842</v>
      </c>
      <c r="BL28" s="183">
        <f t="shared" si="53"/>
        <v>1940</v>
      </c>
      <c r="BM28" s="183">
        <f t="shared" si="53"/>
        <v>642</v>
      </c>
      <c r="BN28" s="183">
        <f t="shared" si="53"/>
        <v>947.00000000000011</v>
      </c>
      <c r="BO28" s="183">
        <f t="shared" si="53"/>
        <v>1219.92</v>
      </c>
      <c r="BP28" s="183">
        <f t="shared" si="53"/>
        <v>1324</v>
      </c>
      <c r="BQ28" s="183">
        <f t="shared" si="51"/>
        <v>1453.3333333333333</v>
      </c>
      <c r="BR28" s="183">
        <f t="shared" si="51"/>
        <v>1692.0000000000002</v>
      </c>
      <c r="BS28" s="183">
        <f t="shared" si="51"/>
        <v>1890</v>
      </c>
      <c r="BT28" s="183">
        <f t="shared" si="51"/>
        <v>2220</v>
      </c>
      <c r="BU28" s="183">
        <f t="shared" si="51"/>
        <v>2454.0000000000005</v>
      </c>
      <c r="BV28" s="183">
        <f t="shared" si="51"/>
        <v>1114</v>
      </c>
      <c r="BW28" s="183">
        <f t="shared" si="51"/>
        <v>1410.07</v>
      </c>
      <c r="BX28" s="183">
        <f t="shared" si="51"/>
        <v>1524</v>
      </c>
      <c r="BY28" s="183">
        <f t="shared" si="52"/>
        <v>2052</v>
      </c>
      <c r="BZ28" s="183">
        <f t="shared" si="52"/>
        <v>2070</v>
      </c>
      <c r="CA28" s="183">
        <f t="shared" si="51"/>
        <v>2166</v>
      </c>
      <c r="CB28" s="183">
        <f t="shared" si="51"/>
        <v>2571</v>
      </c>
      <c r="CC28" s="183">
        <f t="shared" si="51"/>
        <v>2705</v>
      </c>
      <c r="CD28" s="183">
        <f t="shared" si="51"/>
        <v>887</v>
      </c>
      <c r="CE28" s="183">
        <f t="shared" si="51"/>
        <v>1396.9999999999998</v>
      </c>
      <c r="CF28" s="183">
        <f t="shared" si="51"/>
        <v>1820</v>
      </c>
      <c r="CG28" s="183">
        <f t="shared" si="51"/>
        <v>2007</v>
      </c>
      <c r="CH28" s="183">
        <f t="shared" si="51"/>
        <v>2205</v>
      </c>
      <c r="CI28" s="183">
        <f t="shared" si="51"/>
        <v>2571</v>
      </c>
      <c r="CJ28" s="183">
        <f t="shared" si="51"/>
        <v>2850</v>
      </c>
      <c r="CK28" s="183">
        <f t="shared" si="51"/>
        <v>3280</v>
      </c>
      <c r="CL28" s="183">
        <f t="shared" si="51"/>
        <v>3491.9999999999991</v>
      </c>
      <c r="CM28" s="183">
        <f t="shared" si="51"/>
        <v>919.16666666666674</v>
      </c>
      <c r="CN28" s="183">
        <f t="shared" si="51"/>
        <v>1341.9999999999998</v>
      </c>
      <c r="CO28" s="183">
        <f t="shared" si="51"/>
        <v>1698.3</v>
      </c>
      <c r="CP28" s="183">
        <f t="shared" si="51"/>
        <v>1868</v>
      </c>
      <c r="CQ28" s="183">
        <f t="shared" si="51"/>
        <v>2051.666666666667</v>
      </c>
      <c r="CR28" s="183">
        <f t="shared" si="51"/>
        <v>2392</v>
      </c>
      <c r="CS28" s="183">
        <f t="shared" si="51"/>
        <v>2698</v>
      </c>
      <c r="CT28" s="183">
        <f t="shared" si="51"/>
        <v>3204</v>
      </c>
      <c r="CU28" s="183">
        <f t="shared" si="51"/>
        <v>3372.0000000000005</v>
      </c>
      <c r="CV28" s="183">
        <f t="shared" si="51"/>
        <v>1251.8181818181818</v>
      </c>
      <c r="CW28" s="183">
        <f t="shared" si="51"/>
        <v>2022.0000000000002</v>
      </c>
      <c r="CX28" s="183">
        <f t="shared" si="51"/>
        <v>2595.84</v>
      </c>
      <c r="CY28" s="183">
        <f t="shared" si="51"/>
        <v>2868</v>
      </c>
      <c r="CZ28" s="183">
        <f t="shared" si="51"/>
        <v>3050</v>
      </c>
      <c r="DA28" s="183">
        <f t="shared" si="51"/>
        <v>3471.9999999999995</v>
      </c>
      <c r="DB28" s="183">
        <f t="shared" si="51"/>
        <v>3970</v>
      </c>
      <c r="DC28" s="183">
        <f t="shared" si="51"/>
        <v>4660</v>
      </c>
      <c r="DD28" s="183">
        <f t="shared" si="51"/>
        <v>4811</v>
      </c>
      <c r="DE28" s="135">
        <v>1000</v>
      </c>
    </row>
    <row r="29" spans="1:114" ht="15" hidden="1" x14ac:dyDescent="0.2">
      <c r="A29" s="116"/>
      <c r="B29" s="98">
        <v>2100</v>
      </c>
      <c r="C29" s="99">
        <f t="shared" si="4"/>
        <v>1092</v>
      </c>
      <c r="D29" s="100">
        <f t="shared" si="5"/>
        <v>1477.3290000000002</v>
      </c>
      <c r="E29" s="101">
        <f t="shared" si="6"/>
        <v>1575</v>
      </c>
      <c r="F29" s="101">
        <f t="shared" si="7"/>
        <v>1722</v>
      </c>
      <c r="G29" s="103">
        <f t="shared" si="36"/>
        <v>2091.6</v>
      </c>
      <c r="H29" s="99">
        <f t="shared" si="8"/>
        <v>1619.1000000000001</v>
      </c>
      <c r="I29" s="100">
        <f t="shared" si="9"/>
        <v>2090.8524000000002</v>
      </c>
      <c r="J29" s="101">
        <f t="shared" si="10"/>
        <v>2238.6</v>
      </c>
      <c r="K29" s="101">
        <f t="shared" si="11"/>
        <v>2511.6</v>
      </c>
      <c r="L29" s="102">
        <f t="shared" si="12"/>
        <v>2910.6000000000008</v>
      </c>
      <c r="M29" s="103">
        <f t="shared" si="13"/>
        <v>1988.7000000000003</v>
      </c>
      <c r="N29" s="101">
        <f t="shared" si="14"/>
        <v>2561.8320000000003</v>
      </c>
      <c r="O29" s="101">
        <f t="shared" si="15"/>
        <v>2780.4</v>
      </c>
      <c r="P29" s="101">
        <f t="shared" si="16"/>
        <v>3052</v>
      </c>
      <c r="Q29" s="103">
        <f t="shared" si="37"/>
        <v>3553.2000000000007</v>
      </c>
      <c r="R29" s="104">
        <f t="shared" si="17"/>
        <v>2339.4</v>
      </c>
      <c r="S29" s="101">
        <f t="shared" si="18"/>
        <v>2961.1469999999999</v>
      </c>
      <c r="T29" s="101">
        <f t="shared" si="19"/>
        <v>3200.4</v>
      </c>
      <c r="U29" s="101">
        <f t="shared" si="20"/>
        <v>4309.2</v>
      </c>
      <c r="V29" s="204">
        <f t="shared" si="21"/>
        <v>4347</v>
      </c>
      <c r="W29" s="99">
        <f t="shared" si="22"/>
        <v>2933.7</v>
      </c>
      <c r="X29" s="206">
        <f t="shared" si="23"/>
        <v>3822</v>
      </c>
      <c r="Y29" s="206">
        <f t="shared" si="24"/>
        <v>4214.7</v>
      </c>
      <c r="Z29" s="206">
        <f t="shared" si="25"/>
        <v>4630.5</v>
      </c>
      <c r="AA29" s="206">
        <f t="shared" si="38"/>
        <v>5399.1</v>
      </c>
      <c r="AB29" s="207">
        <f t="shared" si="39"/>
        <v>7333.199999999998</v>
      </c>
      <c r="AC29" s="103">
        <f t="shared" si="26"/>
        <v>2818.2</v>
      </c>
      <c r="AD29" s="101">
        <f t="shared" si="27"/>
        <v>3566.43</v>
      </c>
      <c r="AE29" s="101">
        <f t="shared" si="28"/>
        <v>3922.8</v>
      </c>
      <c r="AF29" s="204">
        <f t="shared" si="29"/>
        <v>4308.5000000000009</v>
      </c>
      <c r="AG29" s="207">
        <f t="shared" si="40"/>
        <v>5023.2</v>
      </c>
      <c r="AH29" s="99">
        <f t="shared" si="30"/>
        <v>4246.2000000000007</v>
      </c>
      <c r="AI29" s="206">
        <f t="shared" si="31"/>
        <v>5451.2640000000001</v>
      </c>
      <c r="AJ29" s="206">
        <f t="shared" si="32"/>
        <v>6022.8</v>
      </c>
      <c r="AK29" s="206">
        <f t="shared" si="33"/>
        <v>6405</v>
      </c>
      <c r="AL29" s="206">
        <f t="shared" si="34"/>
        <v>7291.1999999999989</v>
      </c>
      <c r="AM29" s="207">
        <f t="shared" si="41"/>
        <v>10103.1</v>
      </c>
      <c r="AN29" s="217">
        <v>2100</v>
      </c>
      <c r="AO29" s="136"/>
      <c r="AP29" s="141"/>
      <c r="AQ29" s="141"/>
      <c r="AR29" s="2"/>
      <c r="AS29" s="3">
        <v>1</v>
      </c>
      <c r="AT29" s="2"/>
      <c r="AU29" s="2"/>
      <c r="AV29" s="137">
        <v>1100</v>
      </c>
      <c r="AW29" s="182">
        <f t="shared" si="42"/>
        <v>572</v>
      </c>
      <c r="AX29" s="182">
        <f t="shared" si="53"/>
        <v>773.83900000000006</v>
      </c>
      <c r="AY29" s="182">
        <f t="shared" si="53"/>
        <v>825.00000000000011</v>
      </c>
      <c r="AZ29" s="182">
        <f t="shared" si="53"/>
        <v>902.00000000000011</v>
      </c>
      <c r="BA29" s="182">
        <f t="shared" si="53"/>
        <v>1095.6000000000001</v>
      </c>
      <c r="BB29" s="182">
        <f t="shared" si="53"/>
        <v>1244.2222222222224</v>
      </c>
      <c r="BC29" s="182">
        <f t="shared" si="53"/>
        <v>1477.3000000000002</v>
      </c>
      <c r="BD29" s="182">
        <f t="shared" si="53"/>
        <v>1555.4000000000003</v>
      </c>
      <c r="BE29" s="182">
        <f t="shared" si="53"/>
        <v>848.1</v>
      </c>
      <c r="BF29" s="182">
        <f t="shared" si="53"/>
        <v>1095.2084</v>
      </c>
      <c r="BG29" s="182">
        <f t="shared" si="53"/>
        <v>1172.6000000000001</v>
      </c>
      <c r="BH29" s="182">
        <f t="shared" si="53"/>
        <v>1315.6000000000001</v>
      </c>
      <c r="BI29" s="182">
        <f t="shared" si="53"/>
        <v>1524.6000000000004</v>
      </c>
      <c r="BJ29" s="182">
        <f t="shared" si="53"/>
        <v>1707.2</v>
      </c>
      <c r="BK29" s="182">
        <f t="shared" si="53"/>
        <v>2026.2000000000003</v>
      </c>
      <c r="BL29" s="182">
        <f t="shared" si="53"/>
        <v>2134</v>
      </c>
      <c r="BM29" s="182">
        <f t="shared" si="53"/>
        <v>706.2</v>
      </c>
      <c r="BN29" s="182">
        <f t="shared" si="53"/>
        <v>1041.7000000000003</v>
      </c>
      <c r="BO29" s="182">
        <f t="shared" si="53"/>
        <v>1341.9120000000003</v>
      </c>
      <c r="BP29" s="182">
        <f t="shared" si="53"/>
        <v>1456.4</v>
      </c>
      <c r="BQ29" s="182">
        <f t="shared" si="51"/>
        <v>1598.6666666666667</v>
      </c>
      <c r="BR29" s="182">
        <f t="shared" si="51"/>
        <v>1861.2000000000005</v>
      </c>
      <c r="BS29" s="182">
        <f t="shared" si="51"/>
        <v>2079</v>
      </c>
      <c r="BT29" s="182">
        <f t="shared" si="51"/>
        <v>2442</v>
      </c>
      <c r="BU29" s="182">
        <f t="shared" si="51"/>
        <v>2699.4000000000005</v>
      </c>
      <c r="BV29" s="182">
        <f t="shared" si="51"/>
        <v>1225.4000000000001</v>
      </c>
      <c r="BW29" s="182">
        <f t="shared" si="51"/>
        <v>1551.077</v>
      </c>
      <c r="BX29" s="182">
        <f t="shared" si="51"/>
        <v>1676.4</v>
      </c>
      <c r="BY29" s="182">
        <f t="shared" si="52"/>
        <v>2257.2000000000003</v>
      </c>
      <c r="BZ29" s="182">
        <f t="shared" si="52"/>
        <v>2277</v>
      </c>
      <c r="CA29" s="182">
        <f t="shared" si="51"/>
        <v>2382.6000000000004</v>
      </c>
      <c r="CB29" s="182">
        <f t="shared" si="51"/>
        <v>2828.1000000000004</v>
      </c>
      <c r="CC29" s="182">
        <f t="shared" si="51"/>
        <v>2975.5000000000005</v>
      </c>
      <c r="CD29" s="182">
        <f t="shared" si="51"/>
        <v>975.7</v>
      </c>
      <c r="CE29" s="182">
        <f t="shared" si="51"/>
        <v>1536.6999999999998</v>
      </c>
      <c r="CF29" s="182">
        <f t="shared" si="51"/>
        <v>2002.0000000000002</v>
      </c>
      <c r="CG29" s="182">
        <f t="shared" si="51"/>
        <v>2207.7000000000003</v>
      </c>
      <c r="CH29" s="182">
        <f t="shared" si="51"/>
        <v>2425.5</v>
      </c>
      <c r="CI29" s="182">
        <f t="shared" si="51"/>
        <v>2828.1000000000004</v>
      </c>
      <c r="CJ29" s="182">
        <f t="shared" si="51"/>
        <v>3135.0000000000005</v>
      </c>
      <c r="CK29" s="182">
        <f t="shared" si="51"/>
        <v>3608.0000000000005</v>
      </c>
      <c r="CL29" s="182">
        <f t="shared" si="51"/>
        <v>3841.1999999999994</v>
      </c>
      <c r="CM29" s="182">
        <f t="shared" si="51"/>
        <v>1011.0833333333335</v>
      </c>
      <c r="CN29" s="182">
        <f t="shared" si="51"/>
        <v>1476.1999999999998</v>
      </c>
      <c r="CO29" s="182">
        <f t="shared" si="51"/>
        <v>1868.13</v>
      </c>
      <c r="CP29" s="182">
        <f t="shared" si="51"/>
        <v>2054.8000000000002</v>
      </c>
      <c r="CQ29" s="182">
        <f t="shared" si="51"/>
        <v>2256.8333333333339</v>
      </c>
      <c r="CR29" s="182">
        <f t="shared" si="51"/>
        <v>2631.2000000000003</v>
      </c>
      <c r="CS29" s="182">
        <f t="shared" si="51"/>
        <v>2967.8</v>
      </c>
      <c r="CT29" s="182">
        <f t="shared" si="51"/>
        <v>3524.4</v>
      </c>
      <c r="CU29" s="182">
        <f t="shared" si="51"/>
        <v>3709.2000000000007</v>
      </c>
      <c r="CV29" s="182">
        <f t="shared" si="51"/>
        <v>1377</v>
      </c>
      <c r="CW29" s="182">
        <f t="shared" si="51"/>
        <v>2224.2000000000003</v>
      </c>
      <c r="CX29" s="182">
        <f t="shared" si="51"/>
        <v>2855.4240000000004</v>
      </c>
      <c r="CY29" s="182">
        <f t="shared" si="51"/>
        <v>3154.8</v>
      </c>
      <c r="CZ29" s="182">
        <f t="shared" si="51"/>
        <v>3355.0000000000005</v>
      </c>
      <c r="DA29" s="182">
        <f t="shared" si="51"/>
        <v>3819.2</v>
      </c>
      <c r="DB29" s="182">
        <f t="shared" si="51"/>
        <v>4367</v>
      </c>
      <c r="DC29" s="182">
        <f t="shared" si="51"/>
        <v>5126</v>
      </c>
      <c r="DD29" s="182">
        <f t="shared" si="51"/>
        <v>5292.1</v>
      </c>
      <c r="DE29" s="137">
        <v>1100</v>
      </c>
    </row>
    <row r="30" spans="1:114" ht="15" x14ac:dyDescent="0.2">
      <c r="A30" s="116"/>
      <c r="B30" s="98">
        <v>2200</v>
      </c>
      <c r="C30" s="99">
        <f t="shared" si="4"/>
        <v>1144</v>
      </c>
      <c r="D30" s="100">
        <f t="shared" si="5"/>
        <v>1547.6780000000001</v>
      </c>
      <c r="E30" s="101">
        <f t="shared" si="6"/>
        <v>1650.0000000000002</v>
      </c>
      <c r="F30" s="101">
        <f t="shared" si="7"/>
        <v>1804.0000000000002</v>
      </c>
      <c r="G30" s="103">
        <f t="shared" si="36"/>
        <v>2191.2000000000003</v>
      </c>
      <c r="H30" s="99">
        <f t="shared" si="8"/>
        <v>1696.2</v>
      </c>
      <c r="I30" s="100">
        <f t="shared" si="9"/>
        <v>2190.4168</v>
      </c>
      <c r="J30" s="101">
        <f t="shared" si="10"/>
        <v>2345.2000000000003</v>
      </c>
      <c r="K30" s="101">
        <f t="shared" si="11"/>
        <v>2631.2000000000003</v>
      </c>
      <c r="L30" s="102">
        <f t="shared" si="12"/>
        <v>3049.2000000000007</v>
      </c>
      <c r="M30" s="103">
        <f t="shared" si="13"/>
        <v>2083.4000000000005</v>
      </c>
      <c r="N30" s="101">
        <f t="shared" si="14"/>
        <v>2683.8240000000005</v>
      </c>
      <c r="O30" s="101">
        <f t="shared" si="15"/>
        <v>2912.8</v>
      </c>
      <c r="P30" s="101">
        <f t="shared" si="16"/>
        <v>3197.3333333333335</v>
      </c>
      <c r="Q30" s="103">
        <f t="shared" si="37"/>
        <v>3722.400000000001</v>
      </c>
      <c r="R30" s="104">
        <f t="shared" si="17"/>
        <v>2450.8000000000002</v>
      </c>
      <c r="S30" s="101">
        <f t="shared" si="18"/>
        <v>3102.154</v>
      </c>
      <c r="T30" s="101">
        <f t="shared" si="19"/>
        <v>3352.8</v>
      </c>
      <c r="U30" s="101">
        <f t="shared" si="20"/>
        <v>4514.4000000000005</v>
      </c>
      <c r="V30" s="204">
        <f t="shared" si="21"/>
        <v>4554</v>
      </c>
      <c r="W30" s="99">
        <f t="shared" si="22"/>
        <v>3073.3999999999996</v>
      </c>
      <c r="X30" s="206">
        <f t="shared" si="23"/>
        <v>4004.0000000000005</v>
      </c>
      <c r="Y30" s="206">
        <f t="shared" si="24"/>
        <v>4415.4000000000005</v>
      </c>
      <c r="Z30" s="206">
        <f t="shared" si="25"/>
        <v>4851</v>
      </c>
      <c r="AA30" s="206">
        <f t="shared" si="38"/>
        <v>5656.2000000000007</v>
      </c>
      <c r="AB30" s="207">
        <f t="shared" si="39"/>
        <v>7682.3999999999987</v>
      </c>
      <c r="AC30" s="103">
        <f t="shared" si="26"/>
        <v>2952.3999999999996</v>
      </c>
      <c r="AD30" s="101">
        <f t="shared" si="27"/>
        <v>3736.26</v>
      </c>
      <c r="AE30" s="101">
        <f t="shared" si="28"/>
        <v>4109.6000000000004</v>
      </c>
      <c r="AF30" s="204">
        <f t="shared" si="29"/>
        <v>4513.6666666666679</v>
      </c>
      <c r="AG30" s="207">
        <f t="shared" si="40"/>
        <v>5262.4000000000005</v>
      </c>
      <c r="AH30" s="99">
        <f t="shared" si="30"/>
        <v>4448.4000000000005</v>
      </c>
      <c r="AI30" s="206">
        <f t="shared" si="31"/>
        <v>5710.8480000000009</v>
      </c>
      <c r="AJ30" s="206">
        <f t="shared" si="32"/>
        <v>6309.6</v>
      </c>
      <c r="AK30" s="206">
        <f t="shared" si="33"/>
        <v>6710.0000000000009</v>
      </c>
      <c r="AL30" s="206">
        <f t="shared" si="34"/>
        <v>7638.4</v>
      </c>
      <c r="AM30" s="207">
        <f t="shared" si="41"/>
        <v>10584.2</v>
      </c>
      <c r="AN30" s="217">
        <v>2200</v>
      </c>
      <c r="AO30" s="136"/>
      <c r="AP30" s="141"/>
      <c r="AQ30" s="141"/>
      <c r="AR30" s="2"/>
      <c r="AS30" s="3">
        <v>1</v>
      </c>
      <c r="AT30" s="2"/>
      <c r="AU30" s="2"/>
      <c r="AV30" s="134">
        <v>1200</v>
      </c>
      <c r="AW30" s="182">
        <f t="shared" si="42"/>
        <v>624</v>
      </c>
      <c r="AX30" s="182">
        <f t="shared" si="53"/>
        <v>844.18799999999999</v>
      </c>
      <c r="AY30" s="182">
        <f t="shared" si="53"/>
        <v>900</v>
      </c>
      <c r="AZ30" s="182">
        <f t="shared" si="53"/>
        <v>984</v>
      </c>
      <c r="BA30" s="182">
        <f t="shared" si="53"/>
        <v>1195.2</v>
      </c>
      <c r="BB30" s="182">
        <f t="shared" si="53"/>
        <v>1357.3333333333333</v>
      </c>
      <c r="BC30" s="182">
        <f t="shared" si="53"/>
        <v>1611.6</v>
      </c>
      <c r="BD30" s="182">
        <f t="shared" si="53"/>
        <v>1696.8000000000002</v>
      </c>
      <c r="BE30" s="182">
        <f t="shared" si="53"/>
        <v>925.19999999999993</v>
      </c>
      <c r="BF30" s="182">
        <f t="shared" si="53"/>
        <v>1194.7728</v>
      </c>
      <c r="BG30" s="182">
        <f t="shared" si="53"/>
        <v>1279.2</v>
      </c>
      <c r="BH30" s="182">
        <f t="shared" si="53"/>
        <v>1435.2</v>
      </c>
      <c r="BI30" s="182">
        <f t="shared" si="53"/>
        <v>1663.2000000000003</v>
      </c>
      <c r="BJ30" s="182">
        <f t="shared" si="53"/>
        <v>1862.3999999999999</v>
      </c>
      <c r="BK30" s="182">
        <f t="shared" si="53"/>
        <v>2210.4</v>
      </c>
      <c r="BL30" s="182">
        <f t="shared" si="53"/>
        <v>2328</v>
      </c>
      <c r="BM30" s="182">
        <f t="shared" si="53"/>
        <v>770.4</v>
      </c>
      <c r="BN30" s="182">
        <f t="shared" si="53"/>
        <v>1136.4000000000001</v>
      </c>
      <c r="BO30" s="182">
        <f t="shared" si="53"/>
        <v>1463.904</v>
      </c>
      <c r="BP30" s="182">
        <f t="shared" si="53"/>
        <v>1588.8</v>
      </c>
      <c r="BQ30" s="182">
        <f t="shared" si="51"/>
        <v>1743.9999999999998</v>
      </c>
      <c r="BR30" s="182">
        <f t="shared" si="51"/>
        <v>2030.4</v>
      </c>
      <c r="BS30" s="182">
        <f t="shared" si="51"/>
        <v>2268</v>
      </c>
      <c r="BT30" s="182">
        <f t="shared" si="51"/>
        <v>2664</v>
      </c>
      <c r="BU30" s="182">
        <f t="shared" si="51"/>
        <v>2944.8000000000006</v>
      </c>
      <c r="BV30" s="182">
        <f t="shared" si="51"/>
        <v>1336.8</v>
      </c>
      <c r="BW30" s="182">
        <f t="shared" si="51"/>
        <v>1692.0839999999998</v>
      </c>
      <c r="BX30" s="182">
        <f t="shared" si="51"/>
        <v>1828.8</v>
      </c>
      <c r="BY30" s="182">
        <f t="shared" si="51"/>
        <v>2462.4</v>
      </c>
      <c r="BZ30" s="182">
        <f t="shared" si="51"/>
        <v>2484</v>
      </c>
      <c r="CA30" s="182">
        <f t="shared" si="51"/>
        <v>2599.1999999999998</v>
      </c>
      <c r="CB30" s="182">
        <f t="shared" si="51"/>
        <v>3085.2</v>
      </c>
      <c r="CC30" s="182">
        <f t="shared" si="51"/>
        <v>3246</v>
      </c>
      <c r="CD30" s="182">
        <f t="shared" si="51"/>
        <v>1064.3999999999999</v>
      </c>
      <c r="CE30" s="182">
        <f t="shared" si="51"/>
        <v>1676.3999999999996</v>
      </c>
      <c r="CF30" s="182">
        <f t="shared" si="51"/>
        <v>2184</v>
      </c>
      <c r="CG30" s="182">
        <f t="shared" si="51"/>
        <v>2408.4</v>
      </c>
      <c r="CH30" s="182">
        <f t="shared" si="51"/>
        <v>2646</v>
      </c>
      <c r="CI30" s="182">
        <f t="shared" si="51"/>
        <v>3085.2</v>
      </c>
      <c r="CJ30" s="182">
        <f t="shared" si="51"/>
        <v>3420</v>
      </c>
      <c r="CK30" s="182">
        <f t="shared" si="51"/>
        <v>3936</v>
      </c>
      <c r="CL30" s="182">
        <f t="shared" si="51"/>
        <v>4190.3999999999987</v>
      </c>
      <c r="CM30" s="182">
        <f t="shared" si="51"/>
        <v>1103</v>
      </c>
      <c r="CN30" s="182">
        <f t="shared" si="51"/>
        <v>1610.3999999999996</v>
      </c>
      <c r="CO30" s="182">
        <f t="shared" si="51"/>
        <v>2037.9599999999998</v>
      </c>
      <c r="CP30" s="182">
        <f t="shared" si="51"/>
        <v>2241.6</v>
      </c>
      <c r="CQ30" s="182">
        <f t="shared" si="51"/>
        <v>2462.0000000000005</v>
      </c>
      <c r="CR30" s="182">
        <f t="shared" si="51"/>
        <v>2870.4</v>
      </c>
      <c r="CS30" s="182">
        <f t="shared" si="51"/>
        <v>3237.6</v>
      </c>
      <c r="CT30" s="182">
        <f t="shared" si="51"/>
        <v>3844.7999999999997</v>
      </c>
      <c r="CU30" s="182">
        <f t="shared" si="51"/>
        <v>4046.4000000000005</v>
      </c>
      <c r="CV30" s="182">
        <f t="shared" si="51"/>
        <v>1502.181818181818</v>
      </c>
      <c r="CW30" s="182">
        <f t="shared" si="51"/>
        <v>2426.4</v>
      </c>
      <c r="CX30" s="182">
        <f t="shared" si="51"/>
        <v>3115.0080000000003</v>
      </c>
      <c r="CY30" s="182">
        <f t="shared" si="51"/>
        <v>3441.6</v>
      </c>
      <c r="CZ30" s="182">
        <f t="shared" si="51"/>
        <v>3660</v>
      </c>
      <c r="DA30" s="182">
        <f t="shared" si="51"/>
        <v>4166.3999999999996</v>
      </c>
      <c r="DB30" s="182">
        <f t="shared" si="51"/>
        <v>4764</v>
      </c>
      <c r="DC30" s="182">
        <f t="shared" si="51"/>
        <v>5592</v>
      </c>
      <c r="DD30" s="182">
        <f t="shared" si="51"/>
        <v>5773.2</v>
      </c>
      <c r="DE30" s="134">
        <v>1200</v>
      </c>
    </row>
    <row r="31" spans="1:114" ht="15" hidden="1" x14ac:dyDescent="0.2">
      <c r="A31" s="116"/>
      <c r="B31" s="98">
        <v>2300</v>
      </c>
      <c r="C31" s="99">
        <f t="shared" si="4"/>
        <v>1196</v>
      </c>
      <c r="D31" s="100">
        <f t="shared" si="5"/>
        <v>1618.0269999999998</v>
      </c>
      <c r="E31" s="101">
        <f t="shared" si="6"/>
        <v>1724.9999999999998</v>
      </c>
      <c r="F31" s="101">
        <f t="shared" si="7"/>
        <v>1885.9999999999998</v>
      </c>
      <c r="G31" s="103">
        <f t="shared" si="36"/>
        <v>2290.7999999999997</v>
      </c>
      <c r="H31" s="99">
        <f t="shared" si="8"/>
        <v>1773.3</v>
      </c>
      <c r="I31" s="100">
        <f t="shared" si="9"/>
        <v>2289.9811999999997</v>
      </c>
      <c r="J31" s="101">
        <f t="shared" si="10"/>
        <v>2451.7999999999997</v>
      </c>
      <c r="K31" s="101">
        <f t="shared" si="11"/>
        <v>2750.7999999999997</v>
      </c>
      <c r="L31" s="102">
        <f t="shared" si="12"/>
        <v>3187.8</v>
      </c>
      <c r="M31" s="103">
        <f t="shared" si="13"/>
        <v>2178.1</v>
      </c>
      <c r="N31" s="101">
        <f t="shared" si="14"/>
        <v>2805.8159999999998</v>
      </c>
      <c r="O31" s="101">
        <f t="shared" si="15"/>
        <v>3045.2</v>
      </c>
      <c r="P31" s="101">
        <f t="shared" si="16"/>
        <v>3342.6666666666661</v>
      </c>
      <c r="Q31" s="103">
        <f t="shared" si="37"/>
        <v>3891.6000000000004</v>
      </c>
      <c r="R31" s="104">
        <f t="shared" si="17"/>
        <v>2562.1999999999998</v>
      </c>
      <c r="S31" s="101">
        <f t="shared" si="18"/>
        <v>3243.1609999999996</v>
      </c>
      <c r="T31" s="101">
        <f t="shared" si="19"/>
        <v>3505.2</v>
      </c>
      <c r="U31" s="101">
        <f t="shared" si="20"/>
        <v>4719.5999999999995</v>
      </c>
      <c r="V31" s="204">
        <f t="shared" si="21"/>
        <v>4761</v>
      </c>
      <c r="W31" s="99">
        <f t="shared" si="22"/>
        <v>3213.0999999999995</v>
      </c>
      <c r="X31" s="206">
        <f t="shared" si="23"/>
        <v>4186</v>
      </c>
      <c r="Y31" s="206">
        <f t="shared" si="24"/>
        <v>4616.0999999999995</v>
      </c>
      <c r="Z31" s="206">
        <f t="shared" si="25"/>
        <v>5071.5</v>
      </c>
      <c r="AA31" s="206">
        <f t="shared" si="38"/>
        <v>5913.2999999999993</v>
      </c>
      <c r="AB31" s="207">
        <f t="shared" si="39"/>
        <v>8031.5999999999976</v>
      </c>
      <c r="AC31" s="103">
        <f t="shared" si="26"/>
        <v>3086.5999999999995</v>
      </c>
      <c r="AD31" s="101">
        <f t="shared" si="27"/>
        <v>3906.0899999999997</v>
      </c>
      <c r="AE31" s="101">
        <f t="shared" si="28"/>
        <v>4296.3999999999996</v>
      </c>
      <c r="AF31" s="204">
        <f t="shared" si="29"/>
        <v>4718.8333333333339</v>
      </c>
      <c r="AG31" s="207">
        <f t="shared" si="40"/>
        <v>5501.5999999999995</v>
      </c>
      <c r="AH31" s="99">
        <f t="shared" si="30"/>
        <v>4650.6000000000004</v>
      </c>
      <c r="AI31" s="206">
        <f t="shared" si="31"/>
        <v>5970.4319999999998</v>
      </c>
      <c r="AJ31" s="206">
        <f t="shared" si="32"/>
        <v>6596.4</v>
      </c>
      <c r="AK31" s="206">
        <f t="shared" si="33"/>
        <v>7014.9999999999991</v>
      </c>
      <c r="AL31" s="206">
        <f t="shared" si="34"/>
        <v>7985.5999999999985</v>
      </c>
      <c r="AM31" s="207">
        <f t="shared" si="41"/>
        <v>11065.3</v>
      </c>
      <c r="AN31" s="217">
        <v>2300</v>
      </c>
      <c r="AO31" s="136"/>
      <c r="AP31" s="141"/>
      <c r="AQ31" s="141"/>
      <c r="AR31" s="2"/>
      <c r="AS31" s="5" t="str">
        <f>INDEX(AS1:AS28,AS29)</f>
        <v>Всё</v>
      </c>
      <c r="AT31" s="2"/>
      <c r="AU31" s="2"/>
      <c r="AV31" s="134">
        <v>1300</v>
      </c>
      <c r="AW31" s="182">
        <f t="shared" si="42"/>
        <v>676</v>
      </c>
      <c r="AX31" s="182">
        <f t="shared" si="53"/>
        <v>914.53700000000003</v>
      </c>
      <c r="AY31" s="182">
        <f t="shared" si="53"/>
        <v>975</v>
      </c>
      <c r="AZ31" s="182">
        <f t="shared" si="53"/>
        <v>1066</v>
      </c>
      <c r="BA31" s="182">
        <f t="shared" si="53"/>
        <v>1294.8</v>
      </c>
      <c r="BB31" s="182">
        <f t="shared" si="53"/>
        <v>1470.4444444444446</v>
      </c>
      <c r="BC31" s="182">
        <f t="shared" si="53"/>
        <v>1745.9</v>
      </c>
      <c r="BD31" s="182">
        <f t="shared" si="53"/>
        <v>1838.2000000000003</v>
      </c>
      <c r="BE31" s="182">
        <f t="shared" si="53"/>
        <v>1002.3000000000001</v>
      </c>
      <c r="BF31" s="182">
        <f t="shared" si="53"/>
        <v>1294.3371999999999</v>
      </c>
      <c r="BG31" s="182">
        <f t="shared" si="53"/>
        <v>1385.8</v>
      </c>
      <c r="BH31" s="182">
        <f t="shared" si="53"/>
        <v>1554.8</v>
      </c>
      <c r="BI31" s="182">
        <f t="shared" si="53"/>
        <v>1801.8000000000004</v>
      </c>
      <c r="BJ31" s="182">
        <f t="shared" si="53"/>
        <v>2017.6000000000001</v>
      </c>
      <c r="BK31" s="182">
        <f t="shared" si="53"/>
        <v>2394.6</v>
      </c>
      <c r="BL31" s="182">
        <f t="shared" si="53"/>
        <v>2522</v>
      </c>
      <c r="BM31" s="182">
        <f t="shared" si="53"/>
        <v>834.6</v>
      </c>
      <c r="BN31" s="182">
        <f t="shared" si="53"/>
        <v>1231.1000000000001</v>
      </c>
      <c r="BO31" s="182">
        <f t="shared" si="53"/>
        <v>1585.8960000000002</v>
      </c>
      <c r="BP31" s="182">
        <f t="shared" si="53"/>
        <v>1721.2</v>
      </c>
      <c r="BQ31" s="182">
        <f t="shared" si="51"/>
        <v>1889.3333333333333</v>
      </c>
      <c r="BR31" s="182">
        <f t="shared" si="51"/>
        <v>2199.6000000000004</v>
      </c>
      <c r="BS31" s="182">
        <f t="shared" si="51"/>
        <v>2457</v>
      </c>
      <c r="BT31" s="182">
        <f t="shared" si="51"/>
        <v>2886</v>
      </c>
      <c r="BU31" s="182">
        <f t="shared" si="51"/>
        <v>3190.2000000000007</v>
      </c>
      <c r="BV31" s="182">
        <f t="shared" si="51"/>
        <v>1448.2</v>
      </c>
      <c r="BW31" s="182">
        <f t="shared" si="51"/>
        <v>1833.0909999999999</v>
      </c>
      <c r="BX31" s="182">
        <f t="shared" si="51"/>
        <v>1981.2</v>
      </c>
      <c r="BY31" s="182">
        <f t="shared" si="51"/>
        <v>2667.6</v>
      </c>
      <c r="BZ31" s="182">
        <f t="shared" si="51"/>
        <v>2691</v>
      </c>
      <c r="CA31" s="182">
        <f t="shared" si="51"/>
        <v>2815.8</v>
      </c>
      <c r="CB31" s="182">
        <f t="shared" si="51"/>
        <v>3342.3</v>
      </c>
      <c r="CC31" s="182">
        <f t="shared" si="51"/>
        <v>3516.5</v>
      </c>
      <c r="CD31" s="182">
        <f t="shared" si="51"/>
        <v>1153.1000000000001</v>
      </c>
      <c r="CE31" s="182">
        <f t="shared" si="51"/>
        <v>1816.0999999999997</v>
      </c>
      <c r="CF31" s="182">
        <f t="shared" si="51"/>
        <v>2366</v>
      </c>
      <c r="CG31" s="182">
        <f t="shared" si="51"/>
        <v>2609.1</v>
      </c>
      <c r="CH31" s="182">
        <f t="shared" si="51"/>
        <v>2866.5</v>
      </c>
      <c r="CI31" s="182">
        <f t="shared" si="51"/>
        <v>3342.3</v>
      </c>
      <c r="CJ31" s="182">
        <f t="shared" si="51"/>
        <v>3705</v>
      </c>
      <c r="CK31" s="182">
        <f t="shared" si="51"/>
        <v>4264</v>
      </c>
      <c r="CL31" s="182">
        <f t="shared" si="51"/>
        <v>4539.5999999999985</v>
      </c>
      <c r="CM31" s="182">
        <f t="shared" si="51"/>
        <v>1194.9166666666667</v>
      </c>
      <c r="CN31" s="182">
        <f t="shared" si="51"/>
        <v>1744.5999999999997</v>
      </c>
      <c r="CO31" s="182">
        <f t="shared" si="51"/>
        <v>2207.79</v>
      </c>
      <c r="CP31" s="182">
        <f t="shared" si="51"/>
        <v>2428.4</v>
      </c>
      <c r="CQ31" s="182">
        <f t="shared" si="51"/>
        <v>2667.166666666667</v>
      </c>
      <c r="CR31" s="182">
        <f t="shared" si="51"/>
        <v>3109.6</v>
      </c>
      <c r="CS31" s="182">
        <f t="shared" si="51"/>
        <v>3507.4</v>
      </c>
      <c r="CT31" s="182">
        <f t="shared" si="51"/>
        <v>4165.2</v>
      </c>
      <c r="CU31" s="182">
        <f t="shared" si="51"/>
        <v>4383.6000000000004</v>
      </c>
      <c r="CV31" s="182">
        <f t="shared" si="51"/>
        <v>1627.3636363636363</v>
      </c>
      <c r="CW31" s="182">
        <f t="shared" si="51"/>
        <v>2628.6000000000004</v>
      </c>
      <c r="CX31" s="182">
        <f t="shared" si="51"/>
        <v>3374.5920000000001</v>
      </c>
      <c r="CY31" s="182">
        <f t="shared" si="51"/>
        <v>3728.4</v>
      </c>
      <c r="CZ31" s="182">
        <f t="shared" si="51"/>
        <v>3965</v>
      </c>
      <c r="DA31" s="182">
        <f t="shared" si="51"/>
        <v>4513.5999999999995</v>
      </c>
      <c r="DB31" s="182">
        <f t="shared" si="51"/>
        <v>5161</v>
      </c>
      <c r="DC31" s="182">
        <f t="shared" si="51"/>
        <v>6058</v>
      </c>
      <c r="DD31" s="182">
        <f t="shared" si="51"/>
        <v>6254.3</v>
      </c>
      <c r="DE31" s="134">
        <v>1300</v>
      </c>
    </row>
    <row r="32" spans="1:114" ht="15" x14ac:dyDescent="0.2">
      <c r="A32" s="116"/>
      <c r="B32" s="98">
        <v>2400</v>
      </c>
      <c r="C32" s="99">
        <f t="shared" si="4"/>
        <v>1248</v>
      </c>
      <c r="D32" s="100">
        <f t="shared" si="5"/>
        <v>1688.376</v>
      </c>
      <c r="E32" s="101">
        <f t="shared" si="6"/>
        <v>1800</v>
      </c>
      <c r="F32" s="101">
        <f t="shared" si="7"/>
        <v>1968</v>
      </c>
      <c r="G32" s="103">
        <f t="shared" si="36"/>
        <v>2390.4</v>
      </c>
      <c r="H32" s="99">
        <f t="shared" si="8"/>
        <v>1850.3999999999999</v>
      </c>
      <c r="I32" s="100">
        <f t="shared" si="9"/>
        <v>2389.5455999999999</v>
      </c>
      <c r="J32" s="101">
        <f t="shared" si="10"/>
        <v>2558.4</v>
      </c>
      <c r="K32" s="101">
        <f t="shared" si="11"/>
        <v>2870.4</v>
      </c>
      <c r="L32" s="102">
        <f t="shared" si="12"/>
        <v>3326.4000000000005</v>
      </c>
      <c r="M32" s="103">
        <f t="shared" si="13"/>
        <v>2272.8000000000002</v>
      </c>
      <c r="N32" s="101">
        <f t="shared" si="14"/>
        <v>2927.808</v>
      </c>
      <c r="O32" s="101">
        <f t="shared" si="15"/>
        <v>3177.6</v>
      </c>
      <c r="P32" s="101">
        <f t="shared" si="16"/>
        <v>3487.9999999999995</v>
      </c>
      <c r="Q32" s="103">
        <f t="shared" si="37"/>
        <v>4060.8</v>
      </c>
      <c r="R32" s="104">
        <f t="shared" si="17"/>
        <v>2673.6</v>
      </c>
      <c r="S32" s="101">
        <f t="shared" si="18"/>
        <v>3384.1679999999997</v>
      </c>
      <c r="T32" s="101">
        <f t="shared" si="19"/>
        <v>3657.6</v>
      </c>
      <c r="U32" s="101">
        <f t="shared" si="20"/>
        <v>4924.8</v>
      </c>
      <c r="V32" s="204">
        <f t="shared" si="21"/>
        <v>4968</v>
      </c>
      <c r="W32" s="99">
        <f t="shared" si="22"/>
        <v>3352.7999999999993</v>
      </c>
      <c r="X32" s="206">
        <f t="shared" si="23"/>
        <v>4368</v>
      </c>
      <c r="Y32" s="206">
        <f t="shared" si="24"/>
        <v>4816.8</v>
      </c>
      <c r="Z32" s="206">
        <f t="shared" si="25"/>
        <v>5292</v>
      </c>
      <c r="AA32" s="206">
        <f t="shared" si="38"/>
        <v>6170.4</v>
      </c>
      <c r="AB32" s="207">
        <f t="shared" si="39"/>
        <v>8380.7999999999975</v>
      </c>
      <c r="AC32" s="103">
        <f t="shared" si="26"/>
        <v>3220.7999999999993</v>
      </c>
      <c r="AD32" s="101">
        <f t="shared" si="27"/>
        <v>4075.9199999999996</v>
      </c>
      <c r="AE32" s="101">
        <f t="shared" si="28"/>
        <v>4483.2</v>
      </c>
      <c r="AF32" s="204">
        <f t="shared" si="29"/>
        <v>4924.0000000000009</v>
      </c>
      <c r="AG32" s="207">
        <f t="shared" si="40"/>
        <v>5740.8</v>
      </c>
      <c r="AH32" s="99">
        <f t="shared" si="30"/>
        <v>4852.8</v>
      </c>
      <c r="AI32" s="206">
        <f t="shared" si="31"/>
        <v>6230.0160000000005</v>
      </c>
      <c r="AJ32" s="206">
        <f t="shared" si="32"/>
        <v>6883.2</v>
      </c>
      <c r="AK32" s="206">
        <f t="shared" si="33"/>
        <v>7320</v>
      </c>
      <c r="AL32" s="206">
        <f t="shared" si="34"/>
        <v>8332.7999999999993</v>
      </c>
      <c r="AM32" s="207">
        <f t="shared" si="41"/>
        <v>11546.4</v>
      </c>
      <c r="AN32" s="217">
        <v>2400</v>
      </c>
      <c r="AO32" s="136"/>
      <c r="AP32" s="141"/>
      <c r="AQ32" s="141"/>
      <c r="AR32" s="2"/>
      <c r="AS32" s="5" t="str">
        <f>INDEX(AS1:AS28,AS30)</f>
        <v>Всё</v>
      </c>
      <c r="AT32" s="2"/>
      <c r="AU32" s="2"/>
      <c r="AV32" s="134">
        <v>1400</v>
      </c>
      <c r="AW32" s="182">
        <f t="shared" si="42"/>
        <v>728</v>
      </c>
      <c r="AX32" s="182">
        <f t="shared" si="53"/>
        <v>984.88599999999997</v>
      </c>
      <c r="AY32" s="182">
        <f t="shared" si="53"/>
        <v>1050</v>
      </c>
      <c r="AZ32" s="182">
        <f t="shared" si="53"/>
        <v>1148</v>
      </c>
      <c r="BA32" s="182">
        <f t="shared" si="53"/>
        <v>1394.3999999999999</v>
      </c>
      <c r="BB32" s="182">
        <f t="shared" si="53"/>
        <v>1583.5555555555554</v>
      </c>
      <c r="BC32" s="182">
        <f t="shared" si="53"/>
        <v>1880.1999999999998</v>
      </c>
      <c r="BD32" s="182">
        <f t="shared" si="53"/>
        <v>1979.6000000000001</v>
      </c>
      <c r="BE32" s="182">
        <f t="shared" si="53"/>
        <v>1079.3999999999999</v>
      </c>
      <c r="BF32" s="182">
        <f t="shared" si="53"/>
        <v>1393.9015999999999</v>
      </c>
      <c r="BG32" s="182">
        <f t="shared" si="53"/>
        <v>1492.3999999999999</v>
      </c>
      <c r="BH32" s="182">
        <f t="shared" si="53"/>
        <v>1674.3999999999999</v>
      </c>
      <c r="BI32" s="182">
        <f t="shared" si="53"/>
        <v>1940.4</v>
      </c>
      <c r="BJ32" s="182">
        <f t="shared" si="53"/>
        <v>2172.7999999999997</v>
      </c>
      <c r="BK32" s="182">
        <f t="shared" si="53"/>
        <v>2578.7999999999997</v>
      </c>
      <c r="BL32" s="182">
        <f t="shared" si="53"/>
        <v>2716</v>
      </c>
      <c r="BM32" s="182">
        <f t="shared" si="53"/>
        <v>898.8</v>
      </c>
      <c r="BN32" s="182">
        <f t="shared" si="53"/>
        <v>1325.8000000000002</v>
      </c>
      <c r="BO32" s="182">
        <f t="shared" si="53"/>
        <v>1707.8879999999999</v>
      </c>
      <c r="BP32" s="182">
        <f t="shared" si="53"/>
        <v>1853.6</v>
      </c>
      <c r="BQ32" s="182">
        <f t="shared" si="51"/>
        <v>2034.6666666666665</v>
      </c>
      <c r="BR32" s="182">
        <f t="shared" si="51"/>
        <v>2368.8000000000002</v>
      </c>
      <c r="BS32" s="182">
        <f t="shared" si="51"/>
        <v>2646</v>
      </c>
      <c r="BT32" s="182">
        <f t="shared" si="51"/>
        <v>3108</v>
      </c>
      <c r="BU32" s="182">
        <f t="shared" si="51"/>
        <v>3435.6000000000004</v>
      </c>
      <c r="BV32" s="182">
        <f t="shared" si="51"/>
        <v>1559.6</v>
      </c>
      <c r="BW32" s="182">
        <f t="shared" si="51"/>
        <v>1974.0979999999997</v>
      </c>
      <c r="BX32" s="182">
        <f t="shared" si="51"/>
        <v>2133.6</v>
      </c>
      <c r="BY32" s="182">
        <f t="shared" si="51"/>
        <v>2872.7999999999997</v>
      </c>
      <c r="BZ32" s="182">
        <f t="shared" si="51"/>
        <v>2898</v>
      </c>
      <c r="CA32" s="182">
        <f t="shared" si="51"/>
        <v>3032.3999999999996</v>
      </c>
      <c r="CB32" s="182">
        <f t="shared" si="51"/>
        <v>3599.3999999999996</v>
      </c>
      <c r="CC32" s="182">
        <f t="shared" si="51"/>
        <v>3786.9999999999995</v>
      </c>
      <c r="CD32" s="182">
        <f t="shared" si="51"/>
        <v>1241.8</v>
      </c>
      <c r="CE32" s="182">
        <f t="shared" si="51"/>
        <v>1955.7999999999995</v>
      </c>
      <c r="CF32" s="182">
        <f t="shared" ref="CF32:DD42" si="54">$AV32/1000*CF$17*($E$6/70)^CF$18</f>
        <v>2548</v>
      </c>
      <c r="CG32" s="182">
        <f t="shared" si="54"/>
        <v>2809.7999999999997</v>
      </c>
      <c r="CH32" s="182">
        <f t="shared" si="54"/>
        <v>3087</v>
      </c>
      <c r="CI32" s="182">
        <f t="shared" si="54"/>
        <v>3599.3999999999996</v>
      </c>
      <c r="CJ32" s="182">
        <f t="shared" si="54"/>
        <v>3989.9999999999995</v>
      </c>
      <c r="CK32" s="182">
        <f t="shared" si="54"/>
        <v>4592</v>
      </c>
      <c r="CL32" s="182">
        <f t="shared" si="54"/>
        <v>4888.7999999999984</v>
      </c>
      <c r="CM32" s="182">
        <f t="shared" si="54"/>
        <v>1286.8333333333333</v>
      </c>
      <c r="CN32" s="182">
        <f t="shared" si="54"/>
        <v>1878.7999999999995</v>
      </c>
      <c r="CO32" s="182">
        <f t="shared" si="54"/>
        <v>2377.62</v>
      </c>
      <c r="CP32" s="182">
        <f t="shared" si="54"/>
        <v>2615.1999999999998</v>
      </c>
      <c r="CQ32" s="182">
        <f t="shared" si="54"/>
        <v>2872.3333333333335</v>
      </c>
      <c r="CR32" s="182">
        <f t="shared" si="54"/>
        <v>3348.7999999999997</v>
      </c>
      <c r="CS32" s="182">
        <f t="shared" si="54"/>
        <v>3777.2</v>
      </c>
      <c r="CT32" s="182">
        <f t="shared" si="54"/>
        <v>4485.5999999999995</v>
      </c>
      <c r="CU32" s="182">
        <f t="shared" si="54"/>
        <v>4720.8</v>
      </c>
      <c r="CV32" s="182">
        <f t="shared" si="54"/>
        <v>1752.5454545454543</v>
      </c>
      <c r="CW32" s="182">
        <f t="shared" si="54"/>
        <v>2830.8</v>
      </c>
      <c r="CX32" s="182">
        <f t="shared" si="54"/>
        <v>3634.1759999999999</v>
      </c>
      <c r="CY32" s="182">
        <f t="shared" si="54"/>
        <v>4015.2</v>
      </c>
      <c r="CZ32" s="182">
        <f t="shared" si="54"/>
        <v>4270</v>
      </c>
      <c r="DA32" s="182">
        <f t="shared" si="54"/>
        <v>4860.7999999999993</v>
      </c>
      <c r="DB32" s="182">
        <f t="shared" si="54"/>
        <v>5558</v>
      </c>
      <c r="DC32" s="182">
        <f t="shared" si="54"/>
        <v>6524</v>
      </c>
      <c r="DD32" s="182">
        <f t="shared" si="54"/>
        <v>6735.4</v>
      </c>
      <c r="DE32" s="134">
        <v>1400</v>
      </c>
    </row>
    <row r="33" spans="1:109" ht="15" hidden="1" x14ac:dyDescent="0.2">
      <c r="A33" s="116"/>
      <c r="B33" s="98">
        <v>2500</v>
      </c>
      <c r="C33" s="99">
        <f t="shared" si="4"/>
        <v>1300</v>
      </c>
      <c r="D33" s="100">
        <f t="shared" si="5"/>
        <v>1758.7249999999999</v>
      </c>
      <c r="E33" s="101">
        <f t="shared" si="6"/>
        <v>1875</v>
      </c>
      <c r="F33" s="101">
        <f t="shared" si="7"/>
        <v>2050</v>
      </c>
      <c r="G33" s="103">
        <f t="shared" si="36"/>
        <v>2490</v>
      </c>
      <c r="H33" s="99">
        <f t="shared" si="8"/>
        <v>1927.5</v>
      </c>
      <c r="I33" s="100">
        <f t="shared" si="9"/>
        <v>2489.11</v>
      </c>
      <c r="J33" s="101">
        <f t="shared" si="10"/>
        <v>2665</v>
      </c>
      <c r="K33" s="101">
        <f t="shared" si="11"/>
        <v>2990</v>
      </c>
      <c r="L33" s="102">
        <f t="shared" si="12"/>
        <v>3465.0000000000005</v>
      </c>
      <c r="M33" s="103">
        <f t="shared" si="13"/>
        <v>2367.5000000000005</v>
      </c>
      <c r="N33" s="101">
        <f t="shared" si="14"/>
        <v>3049.8</v>
      </c>
      <c r="O33" s="101">
        <f t="shared" si="15"/>
        <v>3310</v>
      </c>
      <c r="P33" s="101">
        <f t="shared" si="16"/>
        <v>3633.333333333333</v>
      </c>
      <c r="Q33" s="103">
        <f t="shared" si="37"/>
        <v>4230.0000000000009</v>
      </c>
      <c r="R33" s="104">
        <f t="shared" si="17"/>
        <v>2785</v>
      </c>
      <c r="S33" s="101">
        <f t="shared" si="18"/>
        <v>3525.1749999999997</v>
      </c>
      <c r="T33" s="101">
        <f t="shared" si="19"/>
        <v>3810</v>
      </c>
      <c r="U33" s="101">
        <f t="shared" si="20"/>
        <v>5130</v>
      </c>
      <c r="V33" s="204">
        <f t="shared" si="21"/>
        <v>5175</v>
      </c>
      <c r="W33" s="99">
        <f t="shared" si="22"/>
        <v>3492.4999999999995</v>
      </c>
      <c r="X33" s="206">
        <f t="shared" si="23"/>
        <v>4550</v>
      </c>
      <c r="Y33" s="206">
        <f t="shared" si="24"/>
        <v>5017.5</v>
      </c>
      <c r="Z33" s="206">
        <f t="shared" si="25"/>
        <v>5512.5</v>
      </c>
      <c r="AA33" s="206">
        <f t="shared" si="38"/>
        <v>6427.5</v>
      </c>
      <c r="AB33" s="207">
        <f t="shared" si="39"/>
        <v>8729.9999999999982</v>
      </c>
      <c r="AC33" s="103">
        <f t="shared" si="26"/>
        <v>3354.9999999999995</v>
      </c>
      <c r="AD33" s="101">
        <f t="shared" si="27"/>
        <v>4245.75</v>
      </c>
      <c r="AE33" s="101">
        <f t="shared" si="28"/>
        <v>4670</v>
      </c>
      <c r="AF33" s="204">
        <f t="shared" si="29"/>
        <v>5129.1666666666679</v>
      </c>
      <c r="AG33" s="207">
        <f t="shared" si="40"/>
        <v>5980</v>
      </c>
      <c r="AH33" s="99">
        <f t="shared" si="30"/>
        <v>5055.0000000000009</v>
      </c>
      <c r="AI33" s="206">
        <f t="shared" si="31"/>
        <v>6489.6</v>
      </c>
      <c r="AJ33" s="206">
        <f t="shared" si="32"/>
        <v>7170</v>
      </c>
      <c r="AK33" s="206">
        <f t="shared" si="33"/>
        <v>7625</v>
      </c>
      <c r="AL33" s="206">
        <f t="shared" si="34"/>
        <v>8679.9999999999982</v>
      </c>
      <c r="AM33" s="207">
        <f t="shared" si="41"/>
        <v>12027.5</v>
      </c>
      <c r="AN33" s="217">
        <v>2500</v>
      </c>
      <c r="AO33" s="136"/>
      <c r="AP33" s="141"/>
      <c r="AQ33" s="141"/>
      <c r="AR33" s="2"/>
      <c r="AS33" s="2"/>
      <c r="AT33" s="2"/>
      <c r="AU33" s="2"/>
      <c r="AV33" s="134">
        <v>1500</v>
      </c>
      <c r="AW33" s="182">
        <f t="shared" si="42"/>
        <v>780</v>
      </c>
      <c r="AX33" s="182">
        <f t="shared" si="53"/>
        <v>1055.2350000000001</v>
      </c>
      <c r="AY33" s="182">
        <f t="shared" si="53"/>
        <v>1125</v>
      </c>
      <c r="AZ33" s="182">
        <f t="shared" si="53"/>
        <v>1230</v>
      </c>
      <c r="BA33" s="182">
        <f t="shared" si="53"/>
        <v>1494</v>
      </c>
      <c r="BB33" s="182">
        <f t="shared" si="53"/>
        <v>1696.6666666666665</v>
      </c>
      <c r="BC33" s="182">
        <f t="shared" si="53"/>
        <v>2014.5</v>
      </c>
      <c r="BD33" s="182">
        <f t="shared" si="53"/>
        <v>2121.0000000000005</v>
      </c>
      <c r="BE33" s="182">
        <f t="shared" si="53"/>
        <v>1156.5</v>
      </c>
      <c r="BF33" s="182">
        <f t="shared" si="53"/>
        <v>1493.4659999999999</v>
      </c>
      <c r="BG33" s="182">
        <f t="shared" si="53"/>
        <v>1599</v>
      </c>
      <c r="BH33" s="182">
        <f t="shared" si="53"/>
        <v>1794</v>
      </c>
      <c r="BI33" s="182">
        <f t="shared" si="53"/>
        <v>2079.0000000000005</v>
      </c>
      <c r="BJ33" s="182">
        <f t="shared" si="53"/>
        <v>2328</v>
      </c>
      <c r="BK33" s="182">
        <f t="shared" si="53"/>
        <v>2763</v>
      </c>
      <c r="BL33" s="182">
        <f t="shared" si="53"/>
        <v>2910</v>
      </c>
      <c r="BM33" s="182">
        <f t="shared" si="53"/>
        <v>963</v>
      </c>
      <c r="BN33" s="182">
        <f t="shared" si="53"/>
        <v>1420.5000000000002</v>
      </c>
      <c r="BO33" s="182">
        <f t="shared" si="53"/>
        <v>1829.88</v>
      </c>
      <c r="BP33" s="182">
        <f t="shared" si="53"/>
        <v>1986</v>
      </c>
      <c r="BQ33" s="182">
        <f t="shared" si="53"/>
        <v>2180</v>
      </c>
      <c r="BR33" s="182">
        <f t="shared" si="53"/>
        <v>2538.0000000000005</v>
      </c>
      <c r="BS33" s="182">
        <f t="shared" si="53"/>
        <v>2835</v>
      </c>
      <c r="BT33" s="182">
        <f t="shared" si="53"/>
        <v>3330</v>
      </c>
      <c r="BU33" s="182">
        <f t="shared" si="53"/>
        <v>3681.0000000000009</v>
      </c>
      <c r="BV33" s="182">
        <f t="shared" si="53"/>
        <v>1671</v>
      </c>
      <c r="BW33" s="182">
        <f t="shared" si="53"/>
        <v>2115.105</v>
      </c>
      <c r="BX33" s="182">
        <f t="shared" si="53"/>
        <v>2286</v>
      </c>
      <c r="BY33" s="182">
        <f t="shared" si="51"/>
        <v>3078</v>
      </c>
      <c r="BZ33" s="182">
        <f t="shared" si="51"/>
        <v>3105</v>
      </c>
      <c r="CA33" s="182">
        <f t="shared" si="53"/>
        <v>3249</v>
      </c>
      <c r="CB33" s="182">
        <f t="shared" si="53"/>
        <v>3856.5</v>
      </c>
      <c r="CC33" s="182">
        <f t="shared" si="53"/>
        <v>4057.5</v>
      </c>
      <c r="CD33" s="182">
        <f t="shared" ref="CD33:CJ48" si="55">$AV33/1000*CD$17*($E$6/70)^CD$18</f>
        <v>1330.5</v>
      </c>
      <c r="CE33" s="182">
        <f t="shared" si="55"/>
        <v>2095.4999999999995</v>
      </c>
      <c r="CF33" s="182">
        <f t="shared" si="54"/>
        <v>2730</v>
      </c>
      <c r="CG33" s="182">
        <f t="shared" si="54"/>
        <v>3010.5</v>
      </c>
      <c r="CH33" s="182">
        <f t="shared" si="54"/>
        <v>3307.5</v>
      </c>
      <c r="CI33" s="182">
        <f t="shared" si="54"/>
        <v>3856.5</v>
      </c>
      <c r="CJ33" s="182">
        <f t="shared" si="54"/>
        <v>4275</v>
      </c>
      <c r="CK33" s="182">
        <f t="shared" si="54"/>
        <v>4920</v>
      </c>
      <c r="CL33" s="182">
        <f t="shared" si="54"/>
        <v>5237.9999999999982</v>
      </c>
      <c r="CM33" s="182">
        <f t="shared" si="54"/>
        <v>1378.75</v>
      </c>
      <c r="CN33" s="182">
        <f t="shared" si="54"/>
        <v>2012.9999999999995</v>
      </c>
      <c r="CO33" s="182">
        <f t="shared" si="54"/>
        <v>2547.4499999999998</v>
      </c>
      <c r="CP33" s="182">
        <f t="shared" si="54"/>
        <v>2802</v>
      </c>
      <c r="CQ33" s="182">
        <f t="shared" si="54"/>
        <v>3077.5000000000005</v>
      </c>
      <c r="CR33" s="182">
        <f t="shared" si="54"/>
        <v>3588</v>
      </c>
      <c r="CS33" s="182">
        <f t="shared" si="54"/>
        <v>4047</v>
      </c>
      <c r="CT33" s="182">
        <f t="shared" si="54"/>
        <v>4806</v>
      </c>
      <c r="CU33" s="182">
        <f t="shared" si="54"/>
        <v>5058.0000000000009</v>
      </c>
      <c r="CV33" s="182">
        <f t="shared" si="54"/>
        <v>1877.7272727272725</v>
      </c>
      <c r="CW33" s="182">
        <f t="shared" si="54"/>
        <v>3033.0000000000005</v>
      </c>
      <c r="CX33" s="182">
        <f t="shared" si="54"/>
        <v>3893.76</v>
      </c>
      <c r="CY33" s="182">
        <f t="shared" si="54"/>
        <v>4302</v>
      </c>
      <c r="CZ33" s="182">
        <f t="shared" si="54"/>
        <v>4575</v>
      </c>
      <c r="DA33" s="182">
        <f t="shared" si="54"/>
        <v>5207.9999999999991</v>
      </c>
      <c r="DB33" s="182">
        <f t="shared" si="54"/>
        <v>5955</v>
      </c>
      <c r="DC33" s="182">
        <f t="shared" si="54"/>
        <v>6990</v>
      </c>
      <c r="DD33" s="182">
        <f t="shared" si="54"/>
        <v>7216.5</v>
      </c>
      <c r="DE33" s="134">
        <v>1500</v>
      </c>
    </row>
    <row r="34" spans="1:109" ht="15" x14ac:dyDescent="0.2">
      <c r="A34" s="116"/>
      <c r="B34" s="98">
        <v>2600</v>
      </c>
      <c r="C34" s="99">
        <f t="shared" si="4"/>
        <v>1352</v>
      </c>
      <c r="D34" s="100">
        <f t="shared" si="5"/>
        <v>1829.0740000000001</v>
      </c>
      <c r="E34" s="101">
        <f t="shared" si="6"/>
        <v>1950</v>
      </c>
      <c r="F34" s="101">
        <f t="shared" si="7"/>
        <v>2132</v>
      </c>
      <c r="G34" s="103">
        <f t="shared" si="36"/>
        <v>2589.6</v>
      </c>
      <c r="H34" s="99">
        <f t="shared" si="8"/>
        <v>2004.6000000000001</v>
      </c>
      <c r="I34" s="100">
        <f t="shared" si="9"/>
        <v>2588.6743999999999</v>
      </c>
      <c r="J34" s="101">
        <f t="shared" si="10"/>
        <v>2771.6</v>
      </c>
      <c r="K34" s="101">
        <f t="shared" si="11"/>
        <v>3109.6</v>
      </c>
      <c r="L34" s="102">
        <f t="shared" si="12"/>
        <v>3603.6000000000008</v>
      </c>
      <c r="M34" s="103">
        <f t="shared" si="13"/>
        <v>2462.2000000000003</v>
      </c>
      <c r="N34" s="101">
        <f t="shared" si="14"/>
        <v>3171.7920000000004</v>
      </c>
      <c r="O34" s="101">
        <f t="shared" si="15"/>
        <v>3442.4</v>
      </c>
      <c r="P34" s="101">
        <f t="shared" si="16"/>
        <v>3778.6666666666665</v>
      </c>
      <c r="Q34" s="103">
        <f t="shared" si="37"/>
        <v>4399.2000000000007</v>
      </c>
      <c r="R34" s="104">
        <f t="shared" si="17"/>
        <v>2896.4</v>
      </c>
      <c r="S34" s="101">
        <f t="shared" si="18"/>
        <v>3666.1819999999998</v>
      </c>
      <c r="T34" s="101">
        <f t="shared" si="19"/>
        <v>3962.4</v>
      </c>
      <c r="U34" s="101">
        <f t="shared" si="20"/>
        <v>5335.2</v>
      </c>
      <c r="V34" s="204">
        <f t="shared" si="21"/>
        <v>5382</v>
      </c>
      <c r="W34" s="99">
        <f t="shared" si="22"/>
        <v>3632.1999999999994</v>
      </c>
      <c r="X34" s="206">
        <f t="shared" si="23"/>
        <v>4732</v>
      </c>
      <c r="Y34" s="206">
        <f t="shared" si="24"/>
        <v>5218.2</v>
      </c>
      <c r="Z34" s="206">
        <f t="shared" si="25"/>
        <v>5733</v>
      </c>
      <c r="AA34" s="206">
        <f t="shared" si="38"/>
        <v>6684.6</v>
      </c>
      <c r="AB34" s="207">
        <f t="shared" si="39"/>
        <v>9079.1999999999971</v>
      </c>
      <c r="AC34" s="103">
        <f t="shared" si="26"/>
        <v>3489.1999999999994</v>
      </c>
      <c r="AD34" s="101">
        <f t="shared" si="27"/>
        <v>4415.58</v>
      </c>
      <c r="AE34" s="101">
        <f t="shared" si="28"/>
        <v>4856.8</v>
      </c>
      <c r="AF34" s="204">
        <f t="shared" si="29"/>
        <v>5334.3333333333339</v>
      </c>
      <c r="AG34" s="207">
        <f t="shared" si="40"/>
        <v>6219.2</v>
      </c>
      <c r="AH34" s="99">
        <f t="shared" si="30"/>
        <v>5257.2000000000007</v>
      </c>
      <c r="AI34" s="206">
        <f t="shared" si="31"/>
        <v>6749.1840000000002</v>
      </c>
      <c r="AJ34" s="206">
        <f t="shared" si="32"/>
        <v>7456.8</v>
      </c>
      <c r="AK34" s="206">
        <f t="shared" si="33"/>
        <v>7930</v>
      </c>
      <c r="AL34" s="206">
        <f t="shared" si="34"/>
        <v>9027.1999999999989</v>
      </c>
      <c r="AM34" s="207">
        <f t="shared" si="41"/>
        <v>12508.6</v>
      </c>
      <c r="AN34" s="217">
        <v>2600</v>
      </c>
      <c r="AO34" s="136"/>
      <c r="AP34" s="141"/>
      <c r="AQ34" s="141"/>
      <c r="AR34" s="2"/>
      <c r="AS34" s="2"/>
      <c r="AT34" s="2"/>
      <c r="AU34" s="2"/>
      <c r="AV34" s="134">
        <v>1600</v>
      </c>
      <c r="AW34" s="182">
        <f t="shared" si="42"/>
        <v>832</v>
      </c>
      <c r="AX34" s="182">
        <f t="shared" si="53"/>
        <v>1125.5840000000001</v>
      </c>
      <c r="AY34" s="182">
        <f t="shared" si="53"/>
        <v>1200</v>
      </c>
      <c r="AZ34" s="182">
        <f t="shared" si="53"/>
        <v>1312</v>
      </c>
      <c r="BA34" s="182">
        <f t="shared" si="53"/>
        <v>1593.6000000000001</v>
      </c>
      <c r="BB34" s="182">
        <f t="shared" si="53"/>
        <v>1809.7777777777778</v>
      </c>
      <c r="BC34" s="182">
        <f t="shared" si="53"/>
        <v>2148.8000000000002</v>
      </c>
      <c r="BD34" s="182">
        <f t="shared" si="53"/>
        <v>2262.4000000000005</v>
      </c>
      <c r="BE34" s="182">
        <f t="shared" si="53"/>
        <v>1233.6000000000001</v>
      </c>
      <c r="BF34" s="182">
        <f t="shared" si="53"/>
        <v>1593.0304000000001</v>
      </c>
      <c r="BG34" s="182">
        <f t="shared" si="53"/>
        <v>1705.6000000000001</v>
      </c>
      <c r="BH34" s="182">
        <f t="shared" si="53"/>
        <v>1913.6000000000001</v>
      </c>
      <c r="BI34" s="182">
        <f t="shared" si="53"/>
        <v>2217.6000000000004</v>
      </c>
      <c r="BJ34" s="182">
        <f t="shared" si="53"/>
        <v>2483.2000000000003</v>
      </c>
      <c r="BK34" s="182">
        <f t="shared" si="53"/>
        <v>2947.2000000000003</v>
      </c>
      <c r="BL34" s="182">
        <f t="shared" si="53"/>
        <v>3104</v>
      </c>
      <c r="BM34" s="182">
        <f t="shared" si="53"/>
        <v>1027.2</v>
      </c>
      <c r="BN34" s="182">
        <f t="shared" si="53"/>
        <v>1515.2000000000003</v>
      </c>
      <c r="BO34" s="182">
        <f t="shared" si="53"/>
        <v>1951.8720000000003</v>
      </c>
      <c r="BP34" s="182">
        <f t="shared" si="53"/>
        <v>2118.4</v>
      </c>
      <c r="BQ34" s="182">
        <f t="shared" si="53"/>
        <v>2325.3333333333335</v>
      </c>
      <c r="BR34" s="182">
        <f t="shared" si="53"/>
        <v>2707.2000000000007</v>
      </c>
      <c r="BS34" s="182">
        <f t="shared" si="53"/>
        <v>3024</v>
      </c>
      <c r="BT34" s="182">
        <f t="shared" si="53"/>
        <v>3552</v>
      </c>
      <c r="BU34" s="182">
        <f t="shared" si="53"/>
        <v>3926.400000000001</v>
      </c>
      <c r="BV34" s="182">
        <f t="shared" si="53"/>
        <v>1782.4</v>
      </c>
      <c r="BW34" s="182">
        <f t="shared" si="53"/>
        <v>2256.1120000000001</v>
      </c>
      <c r="BX34" s="182">
        <f t="shared" si="53"/>
        <v>2438.4</v>
      </c>
      <c r="BY34" s="182">
        <f t="shared" si="51"/>
        <v>3283.2000000000003</v>
      </c>
      <c r="BZ34" s="182">
        <f t="shared" si="51"/>
        <v>3312</v>
      </c>
      <c r="CA34" s="182">
        <f t="shared" si="53"/>
        <v>3465.6000000000004</v>
      </c>
      <c r="CB34" s="182">
        <f t="shared" si="53"/>
        <v>4113.6000000000004</v>
      </c>
      <c r="CC34" s="182">
        <f t="shared" si="53"/>
        <v>4328</v>
      </c>
      <c r="CD34" s="182">
        <f t="shared" si="55"/>
        <v>1419.2</v>
      </c>
      <c r="CE34" s="182">
        <f t="shared" si="55"/>
        <v>2235.1999999999998</v>
      </c>
      <c r="CF34" s="182">
        <f t="shared" si="54"/>
        <v>2912</v>
      </c>
      <c r="CG34" s="182">
        <f t="shared" si="54"/>
        <v>3211.2000000000003</v>
      </c>
      <c r="CH34" s="182">
        <f t="shared" si="54"/>
        <v>3528</v>
      </c>
      <c r="CI34" s="182">
        <f t="shared" si="54"/>
        <v>4113.6000000000004</v>
      </c>
      <c r="CJ34" s="182">
        <f t="shared" si="54"/>
        <v>4560</v>
      </c>
      <c r="CK34" s="182">
        <f t="shared" si="54"/>
        <v>5248</v>
      </c>
      <c r="CL34" s="182">
        <f t="shared" si="54"/>
        <v>5587.1999999999989</v>
      </c>
      <c r="CM34" s="182">
        <f t="shared" si="54"/>
        <v>1470.666666666667</v>
      </c>
      <c r="CN34" s="182">
        <f t="shared" si="54"/>
        <v>2147.1999999999998</v>
      </c>
      <c r="CO34" s="182">
        <f t="shared" si="54"/>
        <v>2717.28</v>
      </c>
      <c r="CP34" s="182">
        <f t="shared" si="54"/>
        <v>2988.8</v>
      </c>
      <c r="CQ34" s="182">
        <f t="shared" si="54"/>
        <v>3282.6666666666674</v>
      </c>
      <c r="CR34" s="182">
        <f t="shared" si="54"/>
        <v>3827.2000000000003</v>
      </c>
      <c r="CS34" s="182">
        <f t="shared" si="54"/>
        <v>4316.8</v>
      </c>
      <c r="CT34" s="182">
        <f t="shared" si="54"/>
        <v>5126.4000000000005</v>
      </c>
      <c r="CU34" s="182">
        <f t="shared" si="54"/>
        <v>5395.2000000000007</v>
      </c>
      <c r="CV34" s="182">
        <f t="shared" si="54"/>
        <v>2002.909090909091</v>
      </c>
      <c r="CW34" s="182">
        <f t="shared" si="54"/>
        <v>3235.2000000000007</v>
      </c>
      <c r="CX34" s="182">
        <f t="shared" si="54"/>
        <v>4153.3440000000001</v>
      </c>
      <c r="CY34" s="182">
        <f t="shared" si="54"/>
        <v>4588.8</v>
      </c>
      <c r="CZ34" s="182">
        <f t="shared" si="54"/>
        <v>4880</v>
      </c>
      <c r="DA34" s="182">
        <f t="shared" si="54"/>
        <v>5555.2</v>
      </c>
      <c r="DB34" s="182">
        <f t="shared" si="54"/>
        <v>6352</v>
      </c>
      <c r="DC34" s="182">
        <f t="shared" si="54"/>
        <v>7456</v>
      </c>
      <c r="DD34" s="182">
        <f t="shared" si="54"/>
        <v>7697.6</v>
      </c>
      <c r="DE34" s="134">
        <v>1600</v>
      </c>
    </row>
    <row r="35" spans="1:109" ht="15" hidden="1" x14ac:dyDescent="0.2">
      <c r="A35" s="116"/>
      <c r="B35" s="98">
        <v>2700</v>
      </c>
      <c r="C35" s="99">
        <f t="shared" si="4"/>
        <v>1404</v>
      </c>
      <c r="D35" s="100">
        <f t="shared" si="5"/>
        <v>1899.4230000000002</v>
      </c>
      <c r="E35" s="101">
        <f t="shared" si="6"/>
        <v>2025.0000000000002</v>
      </c>
      <c r="F35" s="101">
        <f t="shared" si="7"/>
        <v>2214</v>
      </c>
      <c r="G35" s="103">
        <f t="shared" si="36"/>
        <v>2689.2000000000003</v>
      </c>
      <c r="H35" s="99">
        <f t="shared" si="8"/>
        <v>2081.7000000000003</v>
      </c>
      <c r="I35" s="100">
        <f t="shared" si="9"/>
        <v>2688.2388000000001</v>
      </c>
      <c r="J35" s="101">
        <f t="shared" si="10"/>
        <v>2878.2000000000003</v>
      </c>
      <c r="K35" s="101">
        <f t="shared" si="11"/>
        <v>3229.2000000000003</v>
      </c>
      <c r="L35" s="102">
        <f t="shared" si="12"/>
        <v>3742.2000000000007</v>
      </c>
      <c r="M35" s="103">
        <f t="shared" si="13"/>
        <v>2556.9000000000005</v>
      </c>
      <c r="N35" s="101">
        <f t="shared" si="14"/>
        <v>3293.7840000000006</v>
      </c>
      <c r="O35" s="101">
        <f t="shared" si="15"/>
        <v>3574.8</v>
      </c>
      <c r="P35" s="101">
        <f t="shared" si="16"/>
        <v>3924</v>
      </c>
      <c r="Q35" s="103">
        <f t="shared" si="37"/>
        <v>4568.4000000000005</v>
      </c>
      <c r="R35" s="104">
        <f t="shared" si="17"/>
        <v>3007.8</v>
      </c>
      <c r="S35" s="101">
        <f t="shared" si="18"/>
        <v>3807.1890000000003</v>
      </c>
      <c r="T35" s="101">
        <f t="shared" si="19"/>
        <v>4114.8</v>
      </c>
      <c r="U35" s="101">
        <f t="shared" si="20"/>
        <v>5540.4000000000005</v>
      </c>
      <c r="V35" s="204">
        <f t="shared" si="21"/>
        <v>5589</v>
      </c>
      <c r="W35" s="99">
        <f t="shared" si="22"/>
        <v>3771.8999999999996</v>
      </c>
      <c r="X35" s="206">
        <f t="shared" si="23"/>
        <v>4914</v>
      </c>
      <c r="Y35" s="206">
        <f t="shared" si="24"/>
        <v>5418.9000000000005</v>
      </c>
      <c r="Z35" s="206">
        <f t="shared" si="25"/>
        <v>5953.5</v>
      </c>
      <c r="AA35" s="206">
        <f t="shared" si="38"/>
        <v>6941.7000000000007</v>
      </c>
      <c r="AB35" s="207">
        <f t="shared" si="39"/>
        <v>9428.3999999999978</v>
      </c>
      <c r="AC35" s="103">
        <f t="shared" si="26"/>
        <v>3623.3999999999996</v>
      </c>
      <c r="AD35" s="101">
        <f t="shared" si="27"/>
        <v>4585.41</v>
      </c>
      <c r="AE35" s="101">
        <f t="shared" si="28"/>
        <v>5043.6000000000004</v>
      </c>
      <c r="AF35" s="204">
        <f t="shared" si="29"/>
        <v>5539.5000000000009</v>
      </c>
      <c r="AG35" s="207">
        <f t="shared" si="40"/>
        <v>6458.4000000000005</v>
      </c>
      <c r="AH35" s="99">
        <f t="shared" si="30"/>
        <v>5459.4000000000005</v>
      </c>
      <c r="AI35" s="206">
        <f t="shared" si="31"/>
        <v>7008.7680000000009</v>
      </c>
      <c r="AJ35" s="206">
        <f t="shared" si="32"/>
        <v>7743.6</v>
      </c>
      <c r="AK35" s="206">
        <f t="shared" si="33"/>
        <v>8235</v>
      </c>
      <c r="AL35" s="206">
        <f t="shared" si="34"/>
        <v>9374.4</v>
      </c>
      <c r="AM35" s="207">
        <f t="shared" si="41"/>
        <v>12989.7</v>
      </c>
      <c r="AN35" s="217">
        <v>2700</v>
      </c>
      <c r="AO35" s="136"/>
      <c r="AP35" s="141"/>
      <c r="AQ35" s="141"/>
      <c r="AR35" s="2"/>
      <c r="AS35" s="2"/>
      <c r="AT35" s="2"/>
      <c r="AU35" s="2"/>
      <c r="AV35" s="134">
        <v>1700</v>
      </c>
      <c r="AW35" s="182">
        <f t="shared" si="42"/>
        <v>884</v>
      </c>
      <c r="AX35" s="182">
        <f t="shared" si="53"/>
        <v>1195.933</v>
      </c>
      <c r="AY35" s="182">
        <f t="shared" si="53"/>
        <v>1275</v>
      </c>
      <c r="AZ35" s="182">
        <f t="shared" si="53"/>
        <v>1394</v>
      </c>
      <c r="BA35" s="182">
        <f t="shared" si="53"/>
        <v>1693.2</v>
      </c>
      <c r="BB35" s="182">
        <f t="shared" si="53"/>
        <v>1922.8888888888887</v>
      </c>
      <c r="BC35" s="182">
        <f t="shared" si="53"/>
        <v>2283.1</v>
      </c>
      <c r="BD35" s="182">
        <f t="shared" si="53"/>
        <v>2403.8000000000002</v>
      </c>
      <c r="BE35" s="182">
        <f t="shared" si="53"/>
        <v>1310.7</v>
      </c>
      <c r="BF35" s="182">
        <f t="shared" si="53"/>
        <v>1692.5948000000001</v>
      </c>
      <c r="BG35" s="182">
        <f t="shared" si="53"/>
        <v>1812.2</v>
      </c>
      <c r="BH35" s="182">
        <f t="shared" si="53"/>
        <v>2033.2</v>
      </c>
      <c r="BI35" s="182">
        <f t="shared" si="53"/>
        <v>2356.2000000000003</v>
      </c>
      <c r="BJ35" s="182">
        <f t="shared" si="53"/>
        <v>2638.4</v>
      </c>
      <c r="BK35" s="182">
        <f t="shared" si="53"/>
        <v>3131.4</v>
      </c>
      <c r="BL35" s="182">
        <f t="shared" si="53"/>
        <v>3298</v>
      </c>
      <c r="BM35" s="182">
        <f t="shared" si="53"/>
        <v>1091.3999999999999</v>
      </c>
      <c r="BN35" s="182">
        <f t="shared" si="53"/>
        <v>1609.9</v>
      </c>
      <c r="BO35" s="182">
        <f t="shared" si="53"/>
        <v>2073.864</v>
      </c>
      <c r="BP35" s="182">
        <f t="shared" si="53"/>
        <v>2250.7999999999997</v>
      </c>
      <c r="BQ35" s="182">
        <f t="shared" si="53"/>
        <v>2470.6666666666665</v>
      </c>
      <c r="BR35" s="182">
        <f t="shared" si="53"/>
        <v>2876.4</v>
      </c>
      <c r="BS35" s="182">
        <f t="shared" si="53"/>
        <v>3213</v>
      </c>
      <c r="BT35" s="182">
        <f t="shared" si="53"/>
        <v>3774</v>
      </c>
      <c r="BU35" s="182">
        <f t="shared" si="53"/>
        <v>4171.8000000000011</v>
      </c>
      <c r="BV35" s="182">
        <f t="shared" si="53"/>
        <v>1893.8</v>
      </c>
      <c r="BW35" s="182">
        <f t="shared" si="53"/>
        <v>2397.1189999999997</v>
      </c>
      <c r="BX35" s="182">
        <f t="shared" si="53"/>
        <v>2590.7999999999997</v>
      </c>
      <c r="BY35" s="182">
        <f t="shared" si="51"/>
        <v>3488.4</v>
      </c>
      <c r="BZ35" s="182">
        <f t="shared" si="51"/>
        <v>3519</v>
      </c>
      <c r="CA35" s="182">
        <f t="shared" si="53"/>
        <v>3682.2</v>
      </c>
      <c r="CB35" s="182">
        <f t="shared" si="53"/>
        <v>4370.7</v>
      </c>
      <c r="CC35" s="182">
        <f t="shared" si="53"/>
        <v>4598.5</v>
      </c>
      <c r="CD35" s="182">
        <f t="shared" si="55"/>
        <v>1507.8999999999999</v>
      </c>
      <c r="CE35" s="182">
        <f t="shared" si="55"/>
        <v>2374.8999999999996</v>
      </c>
      <c r="CF35" s="182">
        <f t="shared" si="54"/>
        <v>3094</v>
      </c>
      <c r="CG35" s="182">
        <f t="shared" si="54"/>
        <v>3411.9</v>
      </c>
      <c r="CH35" s="182">
        <f t="shared" si="54"/>
        <v>3748.5</v>
      </c>
      <c r="CI35" s="182">
        <f t="shared" si="54"/>
        <v>4370.7</v>
      </c>
      <c r="CJ35" s="182">
        <f t="shared" si="54"/>
        <v>4845</v>
      </c>
      <c r="CK35" s="182">
        <f t="shared" si="54"/>
        <v>5576</v>
      </c>
      <c r="CL35" s="182">
        <f t="shared" si="54"/>
        <v>5936.3999999999987</v>
      </c>
      <c r="CM35" s="182">
        <f t="shared" si="54"/>
        <v>1562.5833333333335</v>
      </c>
      <c r="CN35" s="182">
        <f t="shared" si="54"/>
        <v>2281.3999999999996</v>
      </c>
      <c r="CO35" s="182">
        <f t="shared" si="54"/>
        <v>2887.1099999999997</v>
      </c>
      <c r="CP35" s="182">
        <f t="shared" si="54"/>
        <v>3175.6</v>
      </c>
      <c r="CQ35" s="182">
        <f t="shared" si="54"/>
        <v>3487.8333333333339</v>
      </c>
      <c r="CR35" s="182">
        <f t="shared" si="54"/>
        <v>4066.4</v>
      </c>
      <c r="CS35" s="182">
        <f t="shared" si="54"/>
        <v>4586.5999999999995</v>
      </c>
      <c r="CT35" s="182">
        <f t="shared" si="54"/>
        <v>5446.8</v>
      </c>
      <c r="CU35" s="182">
        <f t="shared" si="54"/>
        <v>5732.4000000000005</v>
      </c>
      <c r="CV35" s="182">
        <f t="shared" si="54"/>
        <v>2128.090909090909</v>
      </c>
      <c r="CW35" s="182">
        <f t="shared" si="54"/>
        <v>3437.4</v>
      </c>
      <c r="CX35" s="182">
        <f t="shared" si="54"/>
        <v>4412.9279999999999</v>
      </c>
      <c r="CY35" s="182">
        <f t="shared" si="54"/>
        <v>4875.5999999999995</v>
      </c>
      <c r="CZ35" s="182">
        <f t="shared" si="54"/>
        <v>5185</v>
      </c>
      <c r="DA35" s="182">
        <f t="shared" si="54"/>
        <v>5902.3999999999987</v>
      </c>
      <c r="DB35" s="182">
        <f t="shared" si="54"/>
        <v>6749</v>
      </c>
      <c r="DC35" s="182">
        <f t="shared" si="54"/>
        <v>7922</v>
      </c>
      <c r="DD35" s="182">
        <f t="shared" si="54"/>
        <v>8178.7</v>
      </c>
      <c r="DE35" s="134">
        <v>1700</v>
      </c>
    </row>
    <row r="36" spans="1:109" ht="16" thickBot="1" x14ac:dyDescent="0.25">
      <c r="A36" s="116"/>
      <c r="B36" s="98">
        <v>2800</v>
      </c>
      <c r="C36" s="99">
        <f t="shared" si="4"/>
        <v>1456</v>
      </c>
      <c r="D36" s="100">
        <f t="shared" si="5"/>
        <v>1969.7719999999999</v>
      </c>
      <c r="E36" s="101">
        <f t="shared" si="6"/>
        <v>2100</v>
      </c>
      <c r="F36" s="101">
        <f t="shared" si="7"/>
        <v>2296</v>
      </c>
      <c r="G36" s="103">
        <f t="shared" si="36"/>
        <v>2788.7999999999997</v>
      </c>
      <c r="H36" s="99">
        <f t="shared" si="8"/>
        <v>2158.7999999999997</v>
      </c>
      <c r="I36" s="100">
        <f t="shared" si="9"/>
        <v>2787.8031999999998</v>
      </c>
      <c r="J36" s="101">
        <f t="shared" si="10"/>
        <v>2984.7999999999997</v>
      </c>
      <c r="K36" s="101">
        <f t="shared" si="11"/>
        <v>3348.7999999999997</v>
      </c>
      <c r="L36" s="102">
        <f t="shared" si="12"/>
        <v>3880.8</v>
      </c>
      <c r="M36" s="103">
        <f t="shared" si="13"/>
        <v>2651.6000000000004</v>
      </c>
      <c r="N36" s="101">
        <f t="shared" si="14"/>
        <v>3415.7759999999998</v>
      </c>
      <c r="O36" s="101">
        <f t="shared" si="15"/>
        <v>3707.2</v>
      </c>
      <c r="P36" s="101">
        <f t="shared" si="16"/>
        <v>4069.333333333333</v>
      </c>
      <c r="Q36" s="103">
        <f t="shared" si="37"/>
        <v>4737.6000000000004</v>
      </c>
      <c r="R36" s="104">
        <f t="shared" si="17"/>
        <v>3119.2</v>
      </c>
      <c r="S36" s="101">
        <f t="shared" si="18"/>
        <v>3948.1959999999995</v>
      </c>
      <c r="T36" s="101">
        <f t="shared" si="19"/>
        <v>4267.2</v>
      </c>
      <c r="U36" s="101">
        <f t="shared" si="20"/>
        <v>5745.5999999999995</v>
      </c>
      <c r="V36" s="204">
        <f t="shared" si="21"/>
        <v>5796</v>
      </c>
      <c r="W36" s="99">
        <f t="shared" si="22"/>
        <v>3911.599999999999</v>
      </c>
      <c r="X36" s="206">
        <f t="shared" si="23"/>
        <v>5096</v>
      </c>
      <c r="Y36" s="206">
        <f t="shared" si="24"/>
        <v>5619.5999999999995</v>
      </c>
      <c r="Z36" s="206">
        <f t="shared" si="25"/>
        <v>6174</v>
      </c>
      <c r="AA36" s="206">
        <f t="shared" si="38"/>
        <v>7198.7999999999993</v>
      </c>
      <c r="AB36" s="207">
        <f t="shared" si="39"/>
        <v>9777.5999999999967</v>
      </c>
      <c r="AC36" s="103">
        <f t="shared" si="26"/>
        <v>3757.599999999999</v>
      </c>
      <c r="AD36" s="101">
        <f t="shared" si="27"/>
        <v>4755.24</v>
      </c>
      <c r="AE36" s="101">
        <f t="shared" si="28"/>
        <v>5230.3999999999996</v>
      </c>
      <c r="AF36" s="204">
        <f t="shared" si="29"/>
        <v>5744.666666666667</v>
      </c>
      <c r="AG36" s="207">
        <f t="shared" si="40"/>
        <v>6697.5999999999995</v>
      </c>
      <c r="AH36" s="99">
        <f t="shared" si="30"/>
        <v>5661.6</v>
      </c>
      <c r="AI36" s="206">
        <f t="shared" si="31"/>
        <v>7268.3519999999999</v>
      </c>
      <c r="AJ36" s="206">
        <f t="shared" si="32"/>
        <v>8030.4</v>
      </c>
      <c r="AK36" s="206">
        <f t="shared" si="33"/>
        <v>8540</v>
      </c>
      <c r="AL36" s="206">
        <f t="shared" si="34"/>
        <v>9721.5999999999985</v>
      </c>
      <c r="AM36" s="207">
        <f t="shared" si="41"/>
        <v>13470.8</v>
      </c>
      <c r="AN36" s="217">
        <v>2800</v>
      </c>
      <c r="AO36" s="136"/>
      <c r="AP36" s="141"/>
      <c r="AQ36" s="141"/>
      <c r="AR36" s="2"/>
      <c r="AS36" s="2"/>
      <c r="AT36" s="2"/>
      <c r="AU36" s="2"/>
      <c r="AV36" s="134">
        <v>1800</v>
      </c>
      <c r="AW36" s="182">
        <f t="shared" si="42"/>
        <v>936</v>
      </c>
      <c r="AX36" s="182">
        <f t="shared" si="53"/>
        <v>1266.2820000000002</v>
      </c>
      <c r="AY36" s="182">
        <f t="shared" si="53"/>
        <v>1350</v>
      </c>
      <c r="AZ36" s="182">
        <f t="shared" si="53"/>
        <v>1476</v>
      </c>
      <c r="BA36" s="182">
        <f t="shared" si="53"/>
        <v>1792.8</v>
      </c>
      <c r="BB36" s="182">
        <f t="shared" si="53"/>
        <v>2036</v>
      </c>
      <c r="BC36" s="182">
        <f t="shared" si="53"/>
        <v>2417.4</v>
      </c>
      <c r="BD36" s="182">
        <f t="shared" si="53"/>
        <v>2545.2000000000003</v>
      </c>
      <c r="BE36" s="182">
        <f t="shared" si="53"/>
        <v>1387.8</v>
      </c>
      <c r="BF36" s="182">
        <f t="shared" si="53"/>
        <v>1792.1592000000001</v>
      </c>
      <c r="BG36" s="182">
        <f t="shared" si="53"/>
        <v>1918.8</v>
      </c>
      <c r="BH36" s="182">
        <f t="shared" si="53"/>
        <v>2152.8000000000002</v>
      </c>
      <c r="BI36" s="182">
        <f t="shared" si="53"/>
        <v>2494.8000000000006</v>
      </c>
      <c r="BJ36" s="182">
        <f t="shared" si="53"/>
        <v>2793.6</v>
      </c>
      <c r="BK36" s="182">
        <f t="shared" si="53"/>
        <v>3315.6</v>
      </c>
      <c r="BL36" s="182">
        <f t="shared" si="53"/>
        <v>3492</v>
      </c>
      <c r="BM36" s="182">
        <f t="shared" si="53"/>
        <v>1155.6000000000001</v>
      </c>
      <c r="BN36" s="182">
        <f t="shared" si="53"/>
        <v>1704.6000000000001</v>
      </c>
      <c r="BO36" s="182">
        <f t="shared" si="53"/>
        <v>2195.8560000000002</v>
      </c>
      <c r="BP36" s="182">
        <f t="shared" si="53"/>
        <v>2383.2000000000003</v>
      </c>
      <c r="BQ36" s="182">
        <f t="shared" si="53"/>
        <v>2616</v>
      </c>
      <c r="BR36" s="182">
        <f t="shared" si="53"/>
        <v>3045.6000000000004</v>
      </c>
      <c r="BS36" s="182">
        <f t="shared" si="53"/>
        <v>3402</v>
      </c>
      <c r="BT36" s="182">
        <f t="shared" si="53"/>
        <v>3996</v>
      </c>
      <c r="BU36" s="182">
        <f t="shared" si="53"/>
        <v>4417.2000000000007</v>
      </c>
      <c r="BV36" s="182">
        <f t="shared" si="53"/>
        <v>2005.2</v>
      </c>
      <c r="BW36" s="182">
        <f t="shared" si="53"/>
        <v>2538.1259999999997</v>
      </c>
      <c r="BX36" s="182">
        <f t="shared" si="53"/>
        <v>2743.2000000000003</v>
      </c>
      <c r="BY36" s="182">
        <f t="shared" si="51"/>
        <v>3693.6</v>
      </c>
      <c r="BZ36" s="182">
        <f t="shared" si="51"/>
        <v>3726</v>
      </c>
      <c r="CA36" s="182">
        <f t="shared" si="53"/>
        <v>3898.8</v>
      </c>
      <c r="CB36" s="182">
        <f t="shared" si="53"/>
        <v>4627.8</v>
      </c>
      <c r="CC36" s="182">
        <f t="shared" si="53"/>
        <v>4869</v>
      </c>
      <c r="CD36" s="182">
        <f t="shared" si="55"/>
        <v>1596.6000000000001</v>
      </c>
      <c r="CE36" s="182">
        <f t="shared" si="55"/>
        <v>2514.5999999999995</v>
      </c>
      <c r="CF36" s="182">
        <f t="shared" si="54"/>
        <v>3276</v>
      </c>
      <c r="CG36" s="182">
        <f t="shared" si="54"/>
        <v>3612.6</v>
      </c>
      <c r="CH36" s="182">
        <f t="shared" si="54"/>
        <v>3969</v>
      </c>
      <c r="CI36" s="182">
        <f t="shared" si="54"/>
        <v>4627.8</v>
      </c>
      <c r="CJ36" s="182">
        <f t="shared" si="54"/>
        <v>5130</v>
      </c>
      <c r="CK36" s="182">
        <f t="shared" si="54"/>
        <v>5904</v>
      </c>
      <c r="CL36" s="182">
        <f t="shared" si="54"/>
        <v>6285.5999999999985</v>
      </c>
      <c r="CM36" s="182">
        <f t="shared" si="54"/>
        <v>1654.5000000000002</v>
      </c>
      <c r="CN36" s="182">
        <f t="shared" si="54"/>
        <v>2415.5999999999995</v>
      </c>
      <c r="CO36" s="182">
        <f t="shared" si="54"/>
        <v>3056.94</v>
      </c>
      <c r="CP36" s="182">
        <f t="shared" si="54"/>
        <v>3362.4</v>
      </c>
      <c r="CQ36" s="182">
        <f t="shared" si="54"/>
        <v>3693.0000000000005</v>
      </c>
      <c r="CR36" s="182">
        <f t="shared" si="54"/>
        <v>4305.6000000000004</v>
      </c>
      <c r="CS36" s="182">
        <f t="shared" si="54"/>
        <v>4856.4000000000005</v>
      </c>
      <c r="CT36" s="182">
        <f t="shared" si="54"/>
        <v>5767.2</v>
      </c>
      <c r="CU36" s="182">
        <f t="shared" si="54"/>
        <v>6069.6000000000013</v>
      </c>
      <c r="CV36" s="182">
        <f t="shared" si="54"/>
        <v>2253.272727272727</v>
      </c>
      <c r="CW36" s="182">
        <f t="shared" si="54"/>
        <v>3639.6000000000004</v>
      </c>
      <c r="CX36" s="182">
        <f t="shared" si="54"/>
        <v>4672.5120000000006</v>
      </c>
      <c r="CY36" s="182">
        <f t="shared" si="54"/>
        <v>5162.4000000000005</v>
      </c>
      <c r="CZ36" s="182">
        <f t="shared" si="54"/>
        <v>5490</v>
      </c>
      <c r="DA36" s="182">
        <f t="shared" si="54"/>
        <v>6249.5999999999995</v>
      </c>
      <c r="DB36" s="182">
        <f t="shared" si="54"/>
        <v>7146</v>
      </c>
      <c r="DC36" s="182">
        <f t="shared" si="54"/>
        <v>8388</v>
      </c>
      <c r="DD36" s="182">
        <f t="shared" si="54"/>
        <v>8659.8000000000011</v>
      </c>
      <c r="DE36" s="134">
        <v>1800</v>
      </c>
    </row>
    <row r="37" spans="1:109" ht="16" hidden="1" thickBot="1" x14ac:dyDescent="0.25">
      <c r="A37" s="116"/>
      <c r="B37" s="98">
        <v>2900</v>
      </c>
      <c r="C37" s="99">
        <f t="shared" si="4"/>
        <v>1508</v>
      </c>
      <c r="D37" s="100">
        <f t="shared" si="5"/>
        <v>2040.1209999999999</v>
      </c>
      <c r="E37" s="101">
        <f t="shared" si="6"/>
        <v>2175</v>
      </c>
      <c r="F37" s="101">
        <f t="shared" si="7"/>
        <v>2378</v>
      </c>
      <c r="G37" s="103">
        <f t="shared" si="36"/>
        <v>2888.4</v>
      </c>
      <c r="H37" s="99">
        <f t="shared" si="8"/>
        <v>2235.9</v>
      </c>
      <c r="I37" s="100">
        <f t="shared" si="9"/>
        <v>2887.3676</v>
      </c>
      <c r="J37" s="101">
        <f t="shared" si="10"/>
        <v>3091.4</v>
      </c>
      <c r="K37" s="101">
        <f t="shared" si="11"/>
        <v>3468.4</v>
      </c>
      <c r="L37" s="102">
        <f t="shared" si="12"/>
        <v>4019.4000000000005</v>
      </c>
      <c r="M37" s="103">
        <f t="shared" si="13"/>
        <v>2746.3</v>
      </c>
      <c r="N37" s="101">
        <f t="shared" si="14"/>
        <v>3537.768</v>
      </c>
      <c r="O37" s="101">
        <f t="shared" si="15"/>
        <v>3839.6</v>
      </c>
      <c r="P37" s="101">
        <f t="shared" si="16"/>
        <v>4214.6666666666661</v>
      </c>
      <c r="Q37" s="103">
        <f t="shared" si="37"/>
        <v>4906.8</v>
      </c>
      <c r="R37" s="104">
        <f t="shared" si="17"/>
        <v>3230.6</v>
      </c>
      <c r="S37" s="101">
        <f t="shared" si="18"/>
        <v>4089.2029999999995</v>
      </c>
      <c r="T37" s="101">
        <f t="shared" si="19"/>
        <v>4419.5999999999995</v>
      </c>
      <c r="U37" s="101">
        <f t="shared" si="20"/>
        <v>5950.8</v>
      </c>
      <c r="V37" s="204">
        <f t="shared" si="21"/>
        <v>6003</v>
      </c>
      <c r="W37" s="99">
        <f t="shared" si="22"/>
        <v>4051.2999999999993</v>
      </c>
      <c r="X37" s="206">
        <f t="shared" si="23"/>
        <v>5278</v>
      </c>
      <c r="Y37" s="206">
        <f t="shared" si="24"/>
        <v>5820.3</v>
      </c>
      <c r="Z37" s="206">
        <f t="shared" si="25"/>
        <v>6394.5</v>
      </c>
      <c r="AA37" s="206">
        <f t="shared" si="38"/>
        <v>7455.9</v>
      </c>
      <c r="AB37" s="207">
        <f t="shared" si="39"/>
        <v>10126.799999999997</v>
      </c>
      <c r="AC37" s="103">
        <f t="shared" si="26"/>
        <v>3891.7999999999993</v>
      </c>
      <c r="AD37" s="101">
        <f t="shared" si="27"/>
        <v>4925.07</v>
      </c>
      <c r="AE37" s="101">
        <f t="shared" si="28"/>
        <v>5417.2</v>
      </c>
      <c r="AF37" s="204">
        <f t="shared" si="29"/>
        <v>5949.8333333333339</v>
      </c>
      <c r="AG37" s="207">
        <f t="shared" si="40"/>
        <v>6936.8</v>
      </c>
      <c r="AH37" s="99">
        <f t="shared" si="30"/>
        <v>5863.8</v>
      </c>
      <c r="AI37" s="206">
        <f t="shared" si="31"/>
        <v>7527.9360000000006</v>
      </c>
      <c r="AJ37" s="206">
        <f t="shared" si="32"/>
        <v>8317.1999999999989</v>
      </c>
      <c r="AK37" s="206">
        <f t="shared" si="33"/>
        <v>8845</v>
      </c>
      <c r="AL37" s="206">
        <f t="shared" si="34"/>
        <v>10068.799999999999</v>
      </c>
      <c r="AM37" s="207" t="str">
        <f>IF(AND(OR($AZ$5=AM$11),AND(OR($AS$29=1,$B37&gt;=$AS$31),OR($AS$30=1,$B37&lt;=$AS$32))),DB47,"")</f>
        <v/>
      </c>
      <c r="AN37" s="217">
        <v>2900</v>
      </c>
      <c r="AO37" s="136"/>
      <c r="AP37" s="141"/>
      <c r="AQ37" s="141"/>
      <c r="AR37" s="2"/>
      <c r="AS37" s="2"/>
      <c r="AT37" s="2"/>
      <c r="AU37" s="2"/>
      <c r="AV37" s="184">
        <v>1900</v>
      </c>
      <c r="AW37" s="182">
        <f t="shared" si="42"/>
        <v>988</v>
      </c>
      <c r="AX37" s="182">
        <f t="shared" si="53"/>
        <v>1336.6309999999999</v>
      </c>
      <c r="AY37" s="182">
        <f t="shared" si="53"/>
        <v>1425</v>
      </c>
      <c r="AZ37" s="182">
        <f t="shared" si="53"/>
        <v>1558</v>
      </c>
      <c r="BA37" s="182">
        <f t="shared" si="53"/>
        <v>1892.3999999999999</v>
      </c>
      <c r="BB37" s="182">
        <f t="shared" si="53"/>
        <v>2149.1111111111109</v>
      </c>
      <c r="BC37" s="182">
        <f t="shared" si="53"/>
        <v>2551.6999999999998</v>
      </c>
      <c r="BD37" s="182">
        <f t="shared" si="53"/>
        <v>2686.6000000000004</v>
      </c>
      <c r="BE37" s="182">
        <f t="shared" si="53"/>
        <v>1464.8999999999999</v>
      </c>
      <c r="BF37" s="182">
        <f t="shared" si="53"/>
        <v>1891.7236</v>
      </c>
      <c r="BG37" s="182">
        <f t="shared" si="53"/>
        <v>2025.3999999999999</v>
      </c>
      <c r="BH37" s="182">
        <f t="shared" si="53"/>
        <v>2272.4</v>
      </c>
      <c r="BI37" s="182">
        <f t="shared" si="53"/>
        <v>2633.4</v>
      </c>
      <c r="BJ37" s="182">
        <f t="shared" si="53"/>
        <v>2948.7999999999997</v>
      </c>
      <c r="BK37" s="182">
        <f t="shared" ref="BK37:CC48" si="56">$AV37/1000*BK$17*($E$6/70)^BK$18</f>
        <v>3499.7999999999997</v>
      </c>
      <c r="BL37" s="182">
        <f t="shared" si="56"/>
        <v>3686</v>
      </c>
      <c r="BM37" s="182">
        <f t="shared" si="56"/>
        <v>1219.8</v>
      </c>
      <c r="BN37" s="182">
        <f t="shared" si="56"/>
        <v>1799.3000000000002</v>
      </c>
      <c r="BO37" s="182">
        <f t="shared" si="56"/>
        <v>2317.848</v>
      </c>
      <c r="BP37" s="182">
        <f t="shared" si="56"/>
        <v>2515.6</v>
      </c>
      <c r="BQ37" s="182">
        <f t="shared" si="56"/>
        <v>2761.333333333333</v>
      </c>
      <c r="BR37" s="182">
        <f t="shared" si="56"/>
        <v>3214.8</v>
      </c>
      <c r="BS37" s="182">
        <f t="shared" si="56"/>
        <v>3591</v>
      </c>
      <c r="BT37" s="182">
        <f t="shared" si="56"/>
        <v>4218</v>
      </c>
      <c r="BU37" s="182">
        <f t="shared" si="56"/>
        <v>4662.6000000000004</v>
      </c>
      <c r="BV37" s="182">
        <f t="shared" si="56"/>
        <v>2116.6</v>
      </c>
      <c r="BW37" s="182">
        <f t="shared" si="56"/>
        <v>2679.1329999999998</v>
      </c>
      <c r="BX37" s="182">
        <f t="shared" si="56"/>
        <v>2895.6</v>
      </c>
      <c r="BY37" s="182">
        <f t="shared" si="51"/>
        <v>3898.7999999999997</v>
      </c>
      <c r="BZ37" s="182">
        <f t="shared" si="51"/>
        <v>3933</v>
      </c>
      <c r="CA37" s="182">
        <f t="shared" si="56"/>
        <v>4115.3999999999996</v>
      </c>
      <c r="CB37" s="182">
        <f t="shared" si="56"/>
        <v>4884.8999999999996</v>
      </c>
      <c r="CC37" s="182">
        <f t="shared" si="56"/>
        <v>5139.5</v>
      </c>
      <c r="CD37" s="182">
        <f t="shared" si="55"/>
        <v>1685.3</v>
      </c>
      <c r="CE37" s="182">
        <f t="shared" si="55"/>
        <v>2654.2999999999993</v>
      </c>
      <c r="CF37" s="182">
        <f t="shared" si="54"/>
        <v>3458</v>
      </c>
      <c r="CG37" s="182">
        <f t="shared" si="54"/>
        <v>3813.2999999999997</v>
      </c>
      <c r="CH37" s="182">
        <f t="shared" si="54"/>
        <v>4189.5</v>
      </c>
      <c r="CI37" s="182">
        <f t="shared" si="54"/>
        <v>4884.8999999999996</v>
      </c>
      <c r="CJ37" s="182">
        <f t="shared" si="54"/>
        <v>5415</v>
      </c>
      <c r="CK37" s="182">
        <f t="shared" si="54"/>
        <v>6232</v>
      </c>
      <c r="CL37" s="182">
        <f t="shared" si="54"/>
        <v>6634.7999999999984</v>
      </c>
      <c r="CM37" s="182">
        <f t="shared" si="54"/>
        <v>1746.4166666666667</v>
      </c>
      <c r="CN37" s="182">
        <f t="shared" si="54"/>
        <v>2549.7999999999993</v>
      </c>
      <c r="CO37" s="182">
        <f t="shared" si="54"/>
        <v>3226.77</v>
      </c>
      <c r="CP37" s="182">
        <f t="shared" si="54"/>
        <v>3549.2</v>
      </c>
      <c r="CQ37" s="182">
        <f t="shared" si="54"/>
        <v>3898.166666666667</v>
      </c>
      <c r="CR37" s="182">
        <f t="shared" si="54"/>
        <v>4544.8</v>
      </c>
      <c r="CS37" s="182">
        <f t="shared" si="54"/>
        <v>5126.2</v>
      </c>
      <c r="CT37" s="182">
        <f t="shared" si="54"/>
        <v>6087.5999999999995</v>
      </c>
      <c r="CU37" s="182">
        <f t="shared" si="54"/>
        <v>6406.8</v>
      </c>
      <c r="CV37" s="182">
        <f t="shared" si="54"/>
        <v>2378.454545454545</v>
      </c>
      <c r="CW37" s="182">
        <f t="shared" si="54"/>
        <v>3841.8</v>
      </c>
      <c r="CX37" s="182">
        <f t="shared" si="54"/>
        <v>4932.0960000000005</v>
      </c>
      <c r="CY37" s="182">
        <f t="shared" si="54"/>
        <v>5449.2</v>
      </c>
      <c r="CZ37" s="182">
        <f t="shared" si="54"/>
        <v>5795</v>
      </c>
      <c r="DA37" s="182">
        <f t="shared" si="54"/>
        <v>6596.7999999999993</v>
      </c>
      <c r="DB37" s="182">
        <f t="shared" si="54"/>
        <v>7543</v>
      </c>
      <c r="DC37" s="182">
        <f t="shared" si="54"/>
        <v>8854</v>
      </c>
      <c r="DD37" s="182">
        <f t="shared" si="54"/>
        <v>9140.9</v>
      </c>
      <c r="DE37" s="184">
        <v>1900</v>
      </c>
    </row>
    <row r="38" spans="1:109" ht="16" thickBot="1" x14ac:dyDescent="0.25">
      <c r="A38" s="116"/>
      <c r="B38" s="105">
        <v>3000</v>
      </c>
      <c r="C38" s="106">
        <f t="shared" si="4"/>
        <v>1560</v>
      </c>
      <c r="D38" s="107">
        <f t="shared" si="5"/>
        <v>2110.4700000000003</v>
      </c>
      <c r="E38" s="108">
        <f t="shared" si="6"/>
        <v>2250</v>
      </c>
      <c r="F38" s="108">
        <f t="shared" si="7"/>
        <v>2460</v>
      </c>
      <c r="G38" s="110">
        <f t="shared" si="36"/>
        <v>2988</v>
      </c>
      <c r="H38" s="106">
        <f t="shared" si="8"/>
        <v>2313</v>
      </c>
      <c r="I38" s="107">
        <f t="shared" si="9"/>
        <v>2986.9319999999998</v>
      </c>
      <c r="J38" s="108">
        <f t="shared" si="10"/>
        <v>3198</v>
      </c>
      <c r="K38" s="108">
        <f t="shared" si="11"/>
        <v>3588</v>
      </c>
      <c r="L38" s="109">
        <f t="shared" si="12"/>
        <v>4158.0000000000009</v>
      </c>
      <c r="M38" s="110">
        <f t="shared" si="13"/>
        <v>2841.0000000000005</v>
      </c>
      <c r="N38" s="108">
        <f t="shared" si="14"/>
        <v>3659.76</v>
      </c>
      <c r="O38" s="108">
        <f t="shared" si="15"/>
        <v>3972</v>
      </c>
      <c r="P38" s="108">
        <f t="shared" si="16"/>
        <v>4360</v>
      </c>
      <c r="Q38" s="110">
        <f t="shared" si="37"/>
        <v>5076.0000000000009</v>
      </c>
      <c r="R38" s="111">
        <f t="shared" si="17"/>
        <v>3342</v>
      </c>
      <c r="S38" s="108">
        <f t="shared" si="18"/>
        <v>4230.21</v>
      </c>
      <c r="T38" s="108">
        <f t="shared" si="19"/>
        <v>4572</v>
      </c>
      <c r="U38" s="108">
        <f t="shared" si="20"/>
        <v>6156</v>
      </c>
      <c r="V38" s="205">
        <f t="shared" si="21"/>
        <v>6210</v>
      </c>
      <c r="W38" s="106">
        <f t="shared" si="22"/>
        <v>4190.9999999999991</v>
      </c>
      <c r="X38" s="208">
        <f t="shared" si="23"/>
        <v>5460</v>
      </c>
      <c r="Y38" s="208">
        <f t="shared" si="24"/>
        <v>6021</v>
      </c>
      <c r="Z38" s="208">
        <f t="shared" si="25"/>
        <v>6615</v>
      </c>
      <c r="AA38" s="208">
        <f t="shared" si="38"/>
        <v>7713</v>
      </c>
      <c r="AB38" s="209">
        <f t="shared" si="39"/>
        <v>10475.999999999996</v>
      </c>
      <c r="AC38" s="110">
        <f t="shared" si="26"/>
        <v>4025.9999999999991</v>
      </c>
      <c r="AD38" s="108">
        <f t="shared" si="27"/>
        <v>5094.8999999999996</v>
      </c>
      <c r="AE38" s="108">
        <f t="shared" si="28"/>
        <v>5604</v>
      </c>
      <c r="AF38" s="205">
        <f t="shared" si="29"/>
        <v>6155.0000000000009</v>
      </c>
      <c r="AG38" s="209">
        <f t="shared" si="40"/>
        <v>7176</v>
      </c>
      <c r="AH38" s="106">
        <f t="shared" si="30"/>
        <v>6066.0000000000009</v>
      </c>
      <c r="AI38" s="208">
        <f t="shared" si="31"/>
        <v>7787.52</v>
      </c>
      <c r="AJ38" s="208">
        <f t="shared" si="32"/>
        <v>8604</v>
      </c>
      <c r="AK38" s="208">
        <f t="shared" si="33"/>
        <v>9150</v>
      </c>
      <c r="AL38" s="208">
        <f t="shared" si="34"/>
        <v>10415.999999999998</v>
      </c>
      <c r="AM38" s="209">
        <f>IF(AND(OR($AZ$8=AM$11),AND(OR($AS$29=1,$B38&gt;=$AS$31),OR($AS$30=1,$B38&lt;=$AS$32))),DD48,"")</f>
        <v>14433</v>
      </c>
      <c r="AN38" s="218">
        <v>3000</v>
      </c>
      <c r="AO38" s="136"/>
      <c r="AP38" s="141"/>
      <c r="AQ38" s="141"/>
      <c r="AR38" s="2"/>
      <c r="AS38" s="2"/>
      <c r="AT38" s="2"/>
      <c r="AU38" s="2"/>
      <c r="AV38" s="185">
        <v>2000</v>
      </c>
      <c r="AW38" s="182">
        <f t="shared" si="42"/>
        <v>1040</v>
      </c>
      <c r="AX38" s="182">
        <f t="shared" ref="AX38:BJ48" si="57">$AV38/1000*AX$17*($E$6/70)^AX$18</f>
        <v>1406.98</v>
      </c>
      <c r="AY38" s="182">
        <f t="shared" si="57"/>
        <v>1500</v>
      </c>
      <c r="AZ38" s="182">
        <f t="shared" si="57"/>
        <v>1640</v>
      </c>
      <c r="BA38" s="182">
        <f t="shared" si="57"/>
        <v>1992</v>
      </c>
      <c r="BB38" s="182">
        <f t="shared" si="57"/>
        <v>2262.2222222222222</v>
      </c>
      <c r="BC38" s="182">
        <f t="shared" si="57"/>
        <v>2686</v>
      </c>
      <c r="BD38" s="182">
        <f t="shared" si="57"/>
        <v>2828.0000000000005</v>
      </c>
      <c r="BE38" s="182">
        <f t="shared" si="57"/>
        <v>1542</v>
      </c>
      <c r="BF38" s="182">
        <f t="shared" si="57"/>
        <v>1991.288</v>
      </c>
      <c r="BG38" s="182">
        <f t="shared" si="57"/>
        <v>2132</v>
      </c>
      <c r="BH38" s="182">
        <f t="shared" si="57"/>
        <v>2392</v>
      </c>
      <c r="BI38" s="182">
        <f t="shared" si="57"/>
        <v>2772.0000000000005</v>
      </c>
      <c r="BJ38" s="182">
        <f t="shared" si="57"/>
        <v>3104</v>
      </c>
      <c r="BK38" s="182">
        <f t="shared" si="56"/>
        <v>3684</v>
      </c>
      <c r="BL38" s="182">
        <f t="shared" si="56"/>
        <v>3880</v>
      </c>
      <c r="BM38" s="182">
        <f t="shared" si="56"/>
        <v>1284</v>
      </c>
      <c r="BN38" s="182">
        <f t="shared" si="56"/>
        <v>1894.0000000000002</v>
      </c>
      <c r="BO38" s="182">
        <f t="shared" si="56"/>
        <v>2439.84</v>
      </c>
      <c r="BP38" s="182">
        <f t="shared" si="56"/>
        <v>2648</v>
      </c>
      <c r="BQ38" s="182">
        <f t="shared" si="56"/>
        <v>2906.6666666666665</v>
      </c>
      <c r="BR38" s="182">
        <f t="shared" si="56"/>
        <v>3384.0000000000005</v>
      </c>
      <c r="BS38" s="182">
        <f t="shared" si="56"/>
        <v>3780</v>
      </c>
      <c r="BT38" s="182">
        <f t="shared" si="56"/>
        <v>4440</v>
      </c>
      <c r="BU38" s="182">
        <f t="shared" si="56"/>
        <v>4908.0000000000009</v>
      </c>
      <c r="BV38" s="182">
        <f t="shared" si="56"/>
        <v>2228</v>
      </c>
      <c r="BW38" s="182">
        <f t="shared" si="56"/>
        <v>2820.14</v>
      </c>
      <c r="BX38" s="182">
        <f t="shared" si="56"/>
        <v>3048</v>
      </c>
      <c r="BY38" s="182">
        <f t="shared" si="51"/>
        <v>4104</v>
      </c>
      <c r="BZ38" s="182">
        <f t="shared" si="51"/>
        <v>4140</v>
      </c>
      <c r="CA38" s="182">
        <f t="shared" si="56"/>
        <v>4332</v>
      </c>
      <c r="CB38" s="182">
        <f t="shared" si="56"/>
        <v>5142</v>
      </c>
      <c r="CC38" s="182">
        <f t="shared" si="56"/>
        <v>5410</v>
      </c>
      <c r="CD38" s="182">
        <f t="shared" si="55"/>
        <v>1774</v>
      </c>
      <c r="CE38" s="182">
        <f t="shared" si="55"/>
        <v>2793.9999999999995</v>
      </c>
      <c r="CF38" s="182">
        <f t="shared" si="54"/>
        <v>3640</v>
      </c>
      <c r="CG38" s="182">
        <f t="shared" si="54"/>
        <v>4014</v>
      </c>
      <c r="CH38" s="182">
        <f t="shared" si="54"/>
        <v>4410</v>
      </c>
      <c r="CI38" s="182">
        <f t="shared" si="54"/>
        <v>5142</v>
      </c>
      <c r="CJ38" s="182">
        <f t="shared" si="54"/>
        <v>5700</v>
      </c>
      <c r="CK38" s="182">
        <f t="shared" si="54"/>
        <v>6560</v>
      </c>
      <c r="CL38" s="182">
        <f t="shared" si="54"/>
        <v>6983.9999999999982</v>
      </c>
      <c r="CM38" s="182">
        <f t="shared" si="54"/>
        <v>1838.3333333333335</v>
      </c>
      <c r="CN38" s="182">
        <f t="shared" si="54"/>
        <v>2683.9999999999995</v>
      </c>
      <c r="CO38" s="182">
        <f t="shared" si="54"/>
        <v>3396.6</v>
      </c>
      <c r="CP38" s="182">
        <f t="shared" si="54"/>
        <v>3736</v>
      </c>
      <c r="CQ38" s="182">
        <f t="shared" si="54"/>
        <v>4103.3333333333339</v>
      </c>
      <c r="CR38" s="182">
        <f t="shared" si="54"/>
        <v>4784</v>
      </c>
      <c r="CS38" s="182">
        <f>$AV38/1000*CS$17*($E$6/70)^CS$18</f>
        <v>5396</v>
      </c>
      <c r="CT38" s="182">
        <f t="shared" si="54"/>
        <v>6408</v>
      </c>
      <c r="CU38" s="182">
        <f t="shared" si="54"/>
        <v>6744.0000000000009</v>
      </c>
      <c r="CV38" s="182">
        <f t="shared" si="54"/>
        <v>2503.6363636363635</v>
      </c>
      <c r="CW38" s="182">
        <f t="shared" si="54"/>
        <v>4044.0000000000005</v>
      </c>
      <c r="CX38" s="182">
        <f t="shared" si="54"/>
        <v>5191.68</v>
      </c>
      <c r="CY38" s="182">
        <f t="shared" si="54"/>
        <v>5736</v>
      </c>
      <c r="CZ38" s="182">
        <f t="shared" si="54"/>
        <v>6100</v>
      </c>
      <c r="DA38" s="182">
        <f t="shared" si="54"/>
        <v>6943.9999999999991</v>
      </c>
      <c r="DB38" s="182">
        <f t="shared" si="54"/>
        <v>7940</v>
      </c>
      <c r="DC38" s="182">
        <f t="shared" si="54"/>
        <v>9320</v>
      </c>
      <c r="DD38" s="182">
        <f t="shared" si="54"/>
        <v>9622</v>
      </c>
      <c r="DE38" s="185">
        <v>2000</v>
      </c>
    </row>
    <row r="39" spans="1:109" ht="15" x14ac:dyDescent="0.2">
      <c r="A39" s="116"/>
      <c r="B39" s="295" t="s">
        <v>38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36"/>
      <c r="AO39" s="136"/>
      <c r="AP39" s="141"/>
      <c r="AQ39" s="141"/>
      <c r="AR39" s="2"/>
      <c r="AS39" s="2"/>
      <c r="AT39" s="2"/>
      <c r="AU39" s="2"/>
      <c r="AV39" s="186">
        <v>2100</v>
      </c>
      <c r="AW39" s="182">
        <f t="shared" si="42"/>
        <v>1092</v>
      </c>
      <c r="AX39" s="182">
        <f t="shared" si="57"/>
        <v>1477.3290000000002</v>
      </c>
      <c r="AY39" s="182">
        <f t="shared" si="57"/>
        <v>1575</v>
      </c>
      <c r="AZ39" s="182">
        <f t="shared" si="57"/>
        <v>1722</v>
      </c>
      <c r="BA39" s="182">
        <f t="shared" si="57"/>
        <v>2091.6</v>
      </c>
      <c r="BB39" s="182">
        <f t="shared" si="57"/>
        <v>2375.3333333333335</v>
      </c>
      <c r="BC39" s="182">
        <f t="shared" si="57"/>
        <v>2820.3</v>
      </c>
      <c r="BD39" s="182">
        <f t="shared" si="57"/>
        <v>2969.4000000000005</v>
      </c>
      <c r="BE39" s="182">
        <f t="shared" si="57"/>
        <v>1619.1000000000001</v>
      </c>
      <c r="BF39" s="182">
        <f t="shared" si="57"/>
        <v>2090.8524000000002</v>
      </c>
      <c r="BG39" s="182">
        <f t="shared" si="57"/>
        <v>2238.6</v>
      </c>
      <c r="BH39" s="182">
        <f t="shared" si="57"/>
        <v>2511.6</v>
      </c>
      <c r="BI39" s="182">
        <f t="shared" si="57"/>
        <v>2910.6000000000008</v>
      </c>
      <c r="BJ39" s="182">
        <f t="shared" si="57"/>
        <v>3259.2000000000003</v>
      </c>
      <c r="BK39" s="182">
        <f t="shared" si="56"/>
        <v>3868.2000000000003</v>
      </c>
      <c r="BL39" s="182">
        <f t="shared" si="56"/>
        <v>4074</v>
      </c>
      <c r="BM39" s="182">
        <f t="shared" si="56"/>
        <v>1348.2</v>
      </c>
      <c r="BN39" s="182">
        <f t="shared" si="56"/>
        <v>1988.7000000000003</v>
      </c>
      <c r="BO39" s="182">
        <f t="shared" si="56"/>
        <v>2561.8320000000003</v>
      </c>
      <c r="BP39" s="182">
        <f t="shared" si="56"/>
        <v>2780.4</v>
      </c>
      <c r="BQ39" s="182">
        <f t="shared" si="56"/>
        <v>3052</v>
      </c>
      <c r="BR39" s="182">
        <f t="shared" si="56"/>
        <v>3553.2000000000007</v>
      </c>
      <c r="BS39" s="182">
        <f t="shared" si="56"/>
        <v>3969</v>
      </c>
      <c r="BT39" s="182">
        <f t="shared" si="56"/>
        <v>4662</v>
      </c>
      <c r="BU39" s="182">
        <f t="shared" si="56"/>
        <v>5153.4000000000015</v>
      </c>
      <c r="BV39" s="182">
        <f t="shared" si="56"/>
        <v>2339.4</v>
      </c>
      <c r="BW39" s="182">
        <f t="shared" si="56"/>
        <v>2961.1469999999999</v>
      </c>
      <c r="BX39" s="182">
        <f t="shared" si="56"/>
        <v>3200.4</v>
      </c>
      <c r="BY39" s="182">
        <f t="shared" si="56"/>
        <v>4309.2</v>
      </c>
      <c r="BZ39" s="182">
        <f t="shared" si="56"/>
        <v>4347</v>
      </c>
      <c r="CA39" s="182">
        <f t="shared" si="56"/>
        <v>4548.6000000000004</v>
      </c>
      <c r="CB39" s="182">
        <f t="shared" si="56"/>
        <v>5399.1</v>
      </c>
      <c r="CC39" s="182">
        <f t="shared" si="56"/>
        <v>5680.5</v>
      </c>
      <c r="CD39" s="182">
        <f t="shared" si="55"/>
        <v>1862.7</v>
      </c>
      <c r="CE39" s="182">
        <f t="shared" si="55"/>
        <v>2933.7</v>
      </c>
      <c r="CF39" s="182">
        <f t="shared" si="54"/>
        <v>3822</v>
      </c>
      <c r="CG39" s="182">
        <f t="shared" si="54"/>
        <v>4214.7</v>
      </c>
      <c r="CH39" s="182">
        <f t="shared" si="54"/>
        <v>4630.5</v>
      </c>
      <c r="CI39" s="182">
        <f t="shared" si="54"/>
        <v>5399.1</v>
      </c>
      <c r="CJ39" s="182">
        <f t="shared" si="54"/>
        <v>5985</v>
      </c>
      <c r="CK39" s="182">
        <f t="shared" si="54"/>
        <v>6888</v>
      </c>
      <c r="CL39" s="182">
        <f t="shared" si="54"/>
        <v>7333.199999999998</v>
      </c>
      <c r="CM39" s="182">
        <f t="shared" si="54"/>
        <v>1930.2500000000002</v>
      </c>
      <c r="CN39" s="182">
        <f t="shared" si="54"/>
        <v>2818.2</v>
      </c>
      <c r="CO39" s="182">
        <f t="shared" si="54"/>
        <v>3566.43</v>
      </c>
      <c r="CP39" s="182">
        <f t="shared" si="54"/>
        <v>3922.8</v>
      </c>
      <c r="CQ39" s="182">
        <f t="shared" si="54"/>
        <v>4308.5000000000009</v>
      </c>
      <c r="CR39" s="182">
        <f t="shared" si="54"/>
        <v>5023.2</v>
      </c>
      <c r="CS39" s="182">
        <f t="shared" si="54"/>
        <v>5665.8</v>
      </c>
      <c r="CT39" s="182">
        <f t="shared" si="54"/>
        <v>6728.4000000000005</v>
      </c>
      <c r="CU39" s="182">
        <f t="shared" si="54"/>
        <v>7081.2000000000016</v>
      </c>
      <c r="CV39" s="182">
        <f t="shared" si="54"/>
        <v>2628.818181818182</v>
      </c>
      <c r="CW39" s="182">
        <f t="shared" si="54"/>
        <v>4246.2000000000007</v>
      </c>
      <c r="CX39" s="182">
        <f t="shared" si="54"/>
        <v>5451.2640000000001</v>
      </c>
      <c r="CY39" s="182">
        <f t="shared" si="54"/>
        <v>6022.8</v>
      </c>
      <c r="CZ39" s="182">
        <f t="shared" si="54"/>
        <v>6405</v>
      </c>
      <c r="DA39" s="182">
        <f t="shared" si="54"/>
        <v>7291.1999999999989</v>
      </c>
      <c r="DB39" s="182">
        <f t="shared" si="54"/>
        <v>8337</v>
      </c>
      <c r="DC39" s="182">
        <f t="shared" si="54"/>
        <v>9786</v>
      </c>
      <c r="DD39" s="182">
        <f t="shared" si="54"/>
        <v>10103.1</v>
      </c>
      <c r="DE39" s="186">
        <v>2100</v>
      </c>
    </row>
    <row r="40" spans="1:109" ht="18.75" customHeight="1" x14ac:dyDescent="0.2">
      <c r="A40" s="116"/>
      <c r="B40" s="296" t="s">
        <v>39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36"/>
      <c r="AP40" s="141"/>
      <c r="AQ40" s="141"/>
      <c r="AR40" s="2"/>
      <c r="AS40" s="2"/>
      <c r="AT40" s="2"/>
      <c r="AU40" s="2"/>
      <c r="AV40" s="186">
        <v>2200</v>
      </c>
      <c r="AW40" s="182">
        <f t="shared" si="42"/>
        <v>1144</v>
      </c>
      <c r="AX40" s="182">
        <f t="shared" si="57"/>
        <v>1547.6780000000001</v>
      </c>
      <c r="AY40" s="182">
        <f t="shared" si="57"/>
        <v>1650.0000000000002</v>
      </c>
      <c r="AZ40" s="182">
        <f t="shared" si="57"/>
        <v>1804.0000000000002</v>
      </c>
      <c r="BA40" s="182">
        <f t="shared" si="57"/>
        <v>2191.2000000000003</v>
      </c>
      <c r="BB40" s="182">
        <f t="shared" si="57"/>
        <v>2488.4444444444448</v>
      </c>
      <c r="BC40" s="182">
        <f t="shared" si="57"/>
        <v>2954.6000000000004</v>
      </c>
      <c r="BD40" s="182">
        <f t="shared" si="57"/>
        <v>3110.8000000000006</v>
      </c>
      <c r="BE40" s="182">
        <f t="shared" si="57"/>
        <v>1696.2</v>
      </c>
      <c r="BF40" s="182">
        <f t="shared" si="57"/>
        <v>2190.4168</v>
      </c>
      <c r="BG40" s="182">
        <f t="shared" si="57"/>
        <v>2345.2000000000003</v>
      </c>
      <c r="BH40" s="182">
        <f t="shared" si="57"/>
        <v>2631.2000000000003</v>
      </c>
      <c r="BI40" s="182">
        <f t="shared" si="57"/>
        <v>3049.2000000000007</v>
      </c>
      <c r="BJ40" s="182">
        <f t="shared" si="57"/>
        <v>3414.4</v>
      </c>
      <c r="BK40" s="182">
        <f t="shared" si="56"/>
        <v>4052.4000000000005</v>
      </c>
      <c r="BL40" s="182">
        <f t="shared" si="56"/>
        <v>4268</v>
      </c>
      <c r="BM40" s="182">
        <f t="shared" si="56"/>
        <v>1412.4</v>
      </c>
      <c r="BN40" s="182">
        <f t="shared" si="56"/>
        <v>2083.4000000000005</v>
      </c>
      <c r="BO40" s="182">
        <f t="shared" si="56"/>
        <v>2683.8240000000005</v>
      </c>
      <c r="BP40" s="182">
        <f t="shared" si="56"/>
        <v>2912.8</v>
      </c>
      <c r="BQ40" s="182">
        <f t="shared" si="56"/>
        <v>3197.3333333333335</v>
      </c>
      <c r="BR40" s="182">
        <f t="shared" si="56"/>
        <v>3722.400000000001</v>
      </c>
      <c r="BS40" s="182">
        <f t="shared" si="56"/>
        <v>4158</v>
      </c>
      <c r="BT40" s="182">
        <f t="shared" si="56"/>
        <v>4884</v>
      </c>
      <c r="BU40" s="182">
        <f t="shared" si="56"/>
        <v>5398.8000000000011</v>
      </c>
      <c r="BV40" s="182">
        <f t="shared" si="56"/>
        <v>2450.8000000000002</v>
      </c>
      <c r="BW40" s="182">
        <f t="shared" si="56"/>
        <v>3102.154</v>
      </c>
      <c r="BX40" s="182">
        <f t="shared" si="56"/>
        <v>3352.8</v>
      </c>
      <c r="BY40" s="182">
        <f t="shared" si="56"/>
        <v>4514.4000000000005</v>
      </c>
      <c r="BZ40" s="182">
        <f t="shared" si="56"/>
        <v>4554</v>
      </c>
      <c r="CA40" s="182">
        <f t="shared" si="56"/>
        <v>4765.2000000000007</v>
      </c>
      <c r="CB40" s="182">
        <f t="shared" si="56"/>
        <v>5656.2000000000007</v>
      </c>
      <c r="CC40" s="182">
        <f t="shared" si="56"/>
        <v>5951.0000000000009</v>
      </c>
      <c r="CD40" s="182">
        <f t="shared" si="55"/>
        <v>1951.4</v>
      </c>
      <c r="CE40" s="182">
        <f t="shared" si="55"/>
        <v>3073.3999999999996</v>
      </c>
      <c r="CF40" s="182">
        <f t="shared" si="54"/>
        <v>4004.0000000000005</v>
      </c>
      <c r="CG40" s="182">
        <f t="shared" si="54"/>
        <v>4415.4000000000005</v>
      </c>
      <c r="CH40" s="182">
        <f t="shared" si="54"/>
        <v>4851</v>
      </c>
      <c r="CI40" s="182">
        <f t="shared" si="54"/>
        <v>5656.2000000000007</v>
      </c>
      <c r="CJ40" s="182">
        <f t="shared" si="54"/>
        <v>6270.0000000000009</v>
      </c>
      <c r="CK40" s="182">
        <f t="shared" si="54"/>
        <v>7216.0000000000009</v>
      </c>
      <c r="CL40" s="182">
        <f t="shared" si="54"/>
        <v>7682.3999999999987</v>
      </c>
      <c r="CM40" s="182">
        <f t="shared" si="54"/>
        <v>2022.166666666667</v>
      </c>
      <c r="CN40" s="182">
        <f t="shared" si="54"/>
        <v>2952.3999999999996</v>
      </c>
      <c r="CO40" s="182">
        <f t="shared" si="54"/>
        <v>3736.26</v>
      </c>
      <c r="CP40" s="182">
        <f t="shared" si="54"/>
        <v>4109.6000000000004</v>
      </c>
      <c r="CQ40" s="182">
        <f t="shared" si="54"/>
        <v>4513.6666666666679</v>
      </c>
      <c r="CR40" s="182">
        <f t="shared" si="54"/>
        <v>5262.4000000000005</v>
      </c>
      <c r="CS40" s="182">
        <f t="shared" si="54"/>
        <v>5935.6</v>
      </c>
      <c r="CT40" s="182">
        <f t="shared" si="54"/>
        <v>7048.8</v>
      </c>
      <c r="CU40" s="182">
        <f t="shared" si="54"/>
        <v>7418.4000000000015</v>
      </c>
      <c r="CV40" s="182">
        <f t="shared" si="54"/>
        <v>2754</v>
      </c>
      <c r="CW40" s="182">
        <f t="shared" si="54"/>
        <v>4448.4000000000005</v>
      </c>
      <c r="CX40" s="182">
        <f t="shared" si="54"/>
        <v>5710.8480000000009</v>
      </c>
      <c r="CY40" s="182">
        <f t="shared" si="54"/>
        <v>6309.6</v>
      </c>
      <c r="CZ40" s="182">
        <f t="shared" si="54"/>
        <v>6710.0000000000009</v>
      </c>
      <c r="DA40" s="182">
        <f t="shared" si="54"/>
        <v>7638.4</v>
      </c>
      <c r="DB40" s="182">
        <f t="shared" si="54"/>
        <v>8734</v>
      </c>
      <c r="DC40" s="182">
        <f t="shared" si="54"/>
        <v>10252</v>
      </c>
      <c r="DD40" s="182">
        <f t="shared" si="54"/>
        <v>10584.2</v>
      </c>
      <c r="DE40" s="186">
        <v>2200</v>
      </c>
    </row>
    <row r="41" spans="1:109" ht="15" x14ac:dyDescent="0.2">
      <c r="A41" s="1"/>
      <c r="AO41" s="21"/>
      <c r="AP41" s="142"/>
      <c r="AQ41" s="142"/>
      <c r="AR41" s="2"/>
      <c r="AS41" s="2"/>
      <c r="AT41" s="2"/>
      <c r="AU41" s="2"/>
      <c r="AV41" s="186">
        <v>2300</v>
      </c>
      <c r="AW41" s="182">
        <f t="shared" si="42"/>
        <v>1196</v>
      </c>
      <c r="AX41" s="182">
        <f t="shared" si="57"/>
        <v>1618.0269999999998</v>
      </c>
      <c r="AY41" s="182">
        <f t="shared" si="57"/>
        <v>1724.9999999999998</v>
      </c>
      <c r="AZ41" s="182">
        <f t="shared" si="57"/>
        <v>1885.9999999999998</v>
      </c>
      <c r="BA41" s="182">
        <f t="shared" si="57"/>
        <v>2290.7999999999997</v>
      </c>
      <c r="BB41" s="182">
        <f t="shared" si="57"/>
        <v>2601.5555555555552</v>
      </c>
      <c r="BC41" s="182">
        <f t="shared" si="57"/>
        <v>3088.8999999999996</v>
      </c>
      <c r="BD41" s="182">
        <f t="shared" si="57"/>
        <v>3252.2000000000003</v>
      </c>
      <c r="BE41" s="182">
        <f t="shared" si="57"/>
        <v>1773.3</v>
      </c>
      <c r="BF41" s="182">
        <f t="shared" si="57"/>
        <v>2289.9811999999997</v>
      </c>
      <c r="BG41" s="182">
        <f t="shared" si="57"/>
        <v>2451.7999999999997</v>
      </c>
      <c r="BH41" s="182">
        <f t="shared" si="57"/>
        <v>2750.7999999999997</v>
      </c>
      <c r="BI41" s="182">
        <f t="shared" si="57"/>
        <v>3187.8</v>
      </c>
      <c r="BJ41" s="182">
        <f t="shared" si="57"/>
        <v>3569.6</v>
      </c>
      <c r="BK41" s="182">
        <f t="shared" si="56"/>
        <v>4236.5999999999995</v>
      </c>
      <c r="BL41" s="182">
        <f t="shared" si="56"/>
        <v>4462</v>
      </c>
      <c r="BM41" s="182">
        <f t="shared" si="56"/>
        <v>1476.6</v>
      </c>
      <c r="BN41" s="182">
        <f t="shared" si="56"/>
        <v>2178.1</v>
      </c>
      <c r="BO41" s="182">
        <f t="shared" si="56"/>
        <v>2805.8159999999998</v>
      </c>
      <c r="BP41" s="182">
        <f t="shared" si="56"/>
        <v>3045.2</v>
      </c>
      <c r="BQ41" s="182">
        <f t="shared" si="56"/>
        <v>3342.6666666666661</v>
      </c>
      <c r="BR41" s="182">
        <f t="shared" si="56"/>
        <v>3891.6000000000004</v>
      </c>
      <c r="BS41" s="182">
        <f t="shared" si="56"/>
        <v>4347</v>
      </c>
      <c r="BT41" s="182">
        <f t="shared" si="56"/>
        <v>5106</v>
      </c>
      <c r="BU41" s="182">
        <f t="shared" si="56"/>
        <v>5644.2000000000007</v>
      </c>
      <c r="BV41" s="182">
        <f t="shared" si="56"/>
        <v>2562.1999999999998</v>
      </c>
      <c r="BW41" s="182">
        <f t="shared" si="56"/>
        <v>3243.1609999999996</v>
      </c>
      <c r="BX41" s="182">
        <f t="shared" si="56"/>
        <v>3505.2</v>
      </c>
      <c r="BY41" s="182">
        <f t="shared" si="56"/>
        <v>4719.5999999999995</v>
      </c>
      <c r="BZ41" s="182">
        <f t="shared" si="56"/>
        <v>4761</v>
      </c>
      <c r="CA41" s="182">
        <f t="shared" si="56"/>
        <v>4981.7999999999993</v>
      </c>
      <c r="CB41" s="182">
        <f t="shared" si="56"/>
        <v>5913.2999999999993</v>
      </c>
      <c r="CC41" s="182">
        <f t="shared" si="56"/>
        <v>6221.4999999999991</v>
      </c>
      <c r="CD41" s="182">
        <f t="shared" si="55"/>
        <v>2040.1</v>
      </c>
      <c r="CE41" s="182">
        <f t="shared" si="55"/>
        <v>3213.0999999999995</v>
      </c>
      <c r="CF41" s="182">
        <f t="shared" si="54"/>
        <v>4186</v>
      </c>
      <c r="CG41" s="182">
        <f t="shared" si="54"/>
        <v>4616.0999999999995</v>
      </c>
      <c r="CH41" s="182">
        <f t="shared" si="54"/>
        <v>5071.5</v>
      </c>
      <c r="CI41" s="182">
        <f t="shared" si="54"/>
        <v>5913.2999999999993</v>
      </c>
      <c r="CJ41" s="182">
        <f t="shared" si="54"/>
        <v>6554.9999999999991</v>
      </c>
      <c r="CK41" s="182">
        <f t="shared" si="54"/>
        <v>7543.9999999999991</v>
      </c>
      <c r="CL41" s="182">
        <f t="shared" si="54"/>
        <v>8031.5999999999976</v>
      </c>
      <c r="CM41" s="182">
        <f t="shared" si="54"/>
        <v>2114.0833333333335</v>
      </c>
      <c r="CN41" s="182">
        <f t="shared" si="54"/>
        <v>3086.5999999999995</v>
      </c>
      <c r="CO41" s="182">
        <f t="shared" si="54"/>
        <v>3906.0899999999997</v>
      </c>
      <c r="CP41" s="182">
        <f t="shared" si="54"/>
        <v>4296.3999999999996</v>
      </c>
      <c r="CQ41" s="182">
        <f t="shared" si="54"/>
        <v>4718.8333333333339</v>
      </c>
      <c r="CR41" s="182">
        <f t="shared" si="54"/>
        <v>5501.5999999999995</v>
      </c>
      <c r="CS41" s="182">
        <f t="shared" si="54"/>
        <v>6205.4</v>
      </c>
      <c r="CT41" s="182">
        <f t="shared" si="54"/>
        <v>7369.2</v>
      </c>
      <c r="CU41" s="182">
        <f t="shared" si="54"/>
        <v>7755.6</v>
      </c>
      <c r="CV41" s="182">
        <f t="shared" si="54"/>
        <v>2879.181818181818</v>
      </c>
      <c r="CW41" s="182">
        <f t="shared" si="54"/>
        <v>4650.6000000000004</v>
      </c>
      <c r="CX41" s="182">
        <f t="shared" si="54"/>
        <v>5970.4319999999998</v>
      </c>
      <c r="CY41" s="182">
        <f t="shared" si="54"/>
        <v>6596.4</v>
      </c>
      <c r="CZ41" s="182">
        <f t="shared" si="54"/>
        <v>7014.9999999999991</v>
      </c>
      <c r="DA41" s="182">
        <f t="shared" si="54"/>
        <v>7985.5999999999985</v>
      </c>
      <c r="DB41" s="182">
        <f t="shared" si="54"/>
        <v>9131</v>
      </c>
      <c r="DC41" s="182">
        <f t="shared" si="54"/>
        <v>10718</v>
      </c>
      <c r="DD41" s="182">
        <f t="shared" si="54"/>
        <v>11065.3</v>
      </c>
      <c r="DE41" s="186">
        <v>2300</v>
      </c>
    </row>
    <row r="42" spans="1:109" ht="15" x14ac:dyDescent="0.2">
      <c r="A42" s="1"/>
      <c r="AO42" s="21"/>
      <c r="AP42" s="142"/>
      <c r="AQ42" s="142"/>
      <c r="AR42" s="2"/>
      <c r="AS42" s="2"/>
      <c r="AT42" s="2"/>
      <c r="AU42" s="2"/>
      <c r="AV42" s="186">
        <v>2400</v>
      </c>
      <c r="AW42" s="182">
        <f t="shared" si="42"/>
        <v>1248</v>
      </c>
      <c r="AX42" s="182">
        <f t="shared" si="57"/>
        <v>1688.376</v>
      </c>
      <c r="AY42" s="182">
        <f t="shared" si="57"/>
        <v>1800</v>
      </c>
      <c r="AZ42" s="182">
        <f t="shared" si="57"/>
        <v>1968</v>
      </c>
      <c r="BA42" s="182">
        <f t="shared" si="57"/>
        <v>2390.4</v>
      </c>
      <c r="BB42" s="182">
        <f t="shared" si="57"/>
        <v>2714.6666666666665</v>
      </c>
      <c r="BC42" s="182">
        <f t="shared" si="57"/>
        <v>3223.2</v>
      </c>
      <c r="BD42" s="182">
        <f t="shared" si="57"/>
        <v>3393.6000000000004</v>
      </c>
      <c r="BE42" s="182">
        <f t="shared" si="57"/>
        <v>1850.3999999999999</v>
      </c>
      <c r="BF42" s="182">
        <f t="shared" si="57"/>
        <v>2389.5455999999999</v>
      </c>
      <c r="BG42" s="182">
        <f t="shared" si="57"/>
        <v>2558.4</v>
      </c>
      <c r="BH42" s="182">
        <f t="shared" si="57"/>
        <v>2870.4</v>
      </c>
      <c r="BI42" s="182">
        <f t="shared" si="57"/>
        <v>3326.4000000000005</v>
      </c>
      <c r="BJ42" s="182">
        <f t="shared" si="57"/>
        <v>3724.7999999999997</v>
      </c>
      <c r="BK42" s="182">
        <f t="shared" si="56"/>
        <v>4420.8</v>
      </c>
      <c r="BL42" s="182">
        <f t="shared" si="56"/>
        <v>4656</v>
      </c>
      <c r="BM42" s="182">
        <f t="shared" si="56"/>
        <v>1540.8</v>
      </c>
      <c r="BN42" s="182">
        <f t="shared" si="56"/>
        <v>2272.8000000000002</v>
      </c>
      <c r="BO42" s="182">
        <f t="shared" si="56"/>
        <v>2927.808</v>
      </c>
      <c r="BP42" s="182">
        <f t="shared" si="56"/>
        <v>3177.6</v>
      </c>
      <c r="BQ42" s="182">
        <f t="shared" si="56"/>
        <v>3487.9999999999995</v>
      </c>
      <c r="BR42" s="182">
        <f t="shared" si="56"/>
        <v>4060.8</v>
      </c>
      <c r="BS42" s="182">
        <f t="shared" si="56"/>
        <v>4536</v>
      </c>
      <c r="BT42" s="182">
        <f t="shared" si="56"/>
        <v>5328</v>
      </c>
      <c r="BU42" s="182">
        <f t="shared" si="56"/>
        <v>5889.6000000000013</v>
      </c>
      <c r="BV42" s="182">
        <f t="shared" si="56"/>
        <v>2673.6</v>
      </c>
      <c r="BW42" s="182">
        <f t="shared" si="56"/>
        <v>3384.1679999999997</v>
      </c>
      <c r="BX42" s="182">
        <f t="shared" si="56"/>
        <v>3657.6</v>
      </c>
      <c r="BY42" s="182">
        <f t="shared" si="56"/>
        <v>4924.8</v>
      </c>
      <c r="BZ42" s="182">
        <f t="shared" si="56"/>
        <v>4968</v>
      </c>
      <c r="CA42" s="182">
        <f t="shared" si="56"/>
        <v>5198.3999999999996</v>
      </c>
      <c r="CB42" s="182">
        <f t="shared" si="56"/>
        <v>6170.4</v>
      </c>
      <c r="CC42" s="182">
        <f t="shared" si="56"/>
        <v>6492</v>
      </c>
      <c r="CD42" s="182">
        <f t="shared" si="55"/>
        <v>2128.7999999999997</v>
      </c>
      <c r="CE42" s="182">
        <f t="shared" si="55"/>
        <v>3352.7999999999993</v>
      </c>
      <c r="CF42" s="182">
        <f t="shared" si="54"/>
        <v>4368</v>
      </c>
      <c r="CG42" s="182">
        <f t="shared" si="54"/>
        <v>4816.8</v>
      </c>
      <c r="CH42" s="182">
        <f t="shared" si="54"/>
        <v>5292</v>
      </c>
      <c r="CI42" s="182">
        <f t="shared" si="54"/>
        <v>6170.4</v>
      </c>
      <c r="CJ42" s="182">
        <f t="shared" si="54"/>
        <v>6840</v>
      </c>
      <c r="CK42" s="182">
        <f t="shared" ref="CK42:DD48" si="58">$AV42/1000*CK$17*($E$6/70)^CK$18</f>
        <v>7872</v>
      </c>
      <c r="CL42" s="182">
        <f t="shared" si="58"/>
        <v>8380.7999999999975</v>
      </c>
      <c r="CM42" s="182">
        <f t="shared" si="58"/>
        <v>2206</v>
      </c>
      <c r="CN42" s="182">
        <f t="shared" si="58"/>
        <v>3220.7999999999993</v>
      </c>
      <c r="CO42" s="182">
        <f t="shared" si="58"/>
        <v>4075.9199999999996</v>
      </c>
      <c r="CP42" s="182">
        <f t="shared" si="58"/>
        <v>4483.2</v>
      </c>
      <c r="CQ42" s="182">
        <f t="shared" si="58"/>
        <v>4924.0000000000009</v>
      </c>
      <c r="CR42" s="182">
        <f t="shared" si="58"/>
        <v>5740.8</v>
      </c>
      <c r="CS42" s="182">
        <f t="shared" si="58"/>
        <v>6475.2</v>
      </c>
      <c r="CT42" s="182">
        <f t="shared" si="58"/>
        <v>7689.5999999999995</v>
      </c>
      <c r="CU42" s="182">
        <f t="shared" si="58"/>
        <v>8092.8000000000011</v>
      </c>
      <c r="CV42" s="182">
        <f t="shared" si="58"/>
        <v>3004.363636363636</v>
      </c>
      <c r="CW42" s="182">
        <f t="shared" si="58"/>
        <v>4852.8</v>
      </c>
      <c r="CX42" s="182">
        <f t="shared" si="58"/>
        <v>6230.0160000000005</v>
      </c>
      <c r="CY42" s="182">
        <f t="shared" si="58"/>
        <v>6883.2</v>
      </c>
      <c r="CZ42" s="182">
        <f t="shared" si="58"/>
        <v>7320</v>
      </c>
      <c r="DA42" s="182">
        <f t="shared" si="58"/>
        <v>8332.7999999999993</v>
      </c>
      <c r="DB42" s="182">
        <f t="shared" si="58"/>
        <v>9528</v>
      </c>
      <c r="DC42" s="182">
        <f t="shared" si="58"/>
        <v>11184</v>
      </c>
      <c r="DD42" s="182">
        <f t="shared" si="58"/>
        <v>11546.4</v>
      </c>
      <c r="DE42" s="186">
        <v>2400</v>
      </c>
    </row>
    <row r="43" spans="1:109" ht="15" x14ac:dyDescent="0.2">
      <c r="A43" s="1"/>
      <c r="AO43" s="21"/>
      <c r="AP43" s="142"/>
      <c r="AQ43" s="142"/>
      <c r="AR43" s="2"/>
      <c r="AS43" s="2"/>
      <c r="AT43" s="2"/>
      <c r="AU43" s="2"/>
      <c r="AV43" s="186">
        <v>2500</v>
      </c>
      <c r="AW43" s="182">
        <f t="shared" si="42"/>
        <v>1300</v>
      </c>
      <c r="AX43" s="182">
        <f t="shared" si="57"/>
        <v>1758.7249999999999</v>
      </c>
      <c r="AY43" s="182">
        <f t="shared" si="57"/>
        <v>1875</v>
      </c>
      <c r="AZ43" s="182">
        <f t="shared" si="57"/>
        <v>2050</v>
      </c>
      <c r="BA43" s="182">
        <f t="shared" si="57"/>
        <v>2490</v>
      </c>
      <c r="BB43" s="182">
        <f t="shared" si="57"/>
        <v>2827.7777777777778</v>
      </c>
      <c r="BC43" s="182">
        <f t="shared" si="57"/>
        <v>3357.5</v>
      </c>
      <c r="BD43" s="182">
        <f t="shared" si="57"/>
        <v>3535.0000000000005</v>
      </c>
      <c r="BE43" s="182">
        <f t="shared" si="57"/>
        <v>1927.5</v>
      </c>
      <c r="BF43" s="182">
        <f t="shared" si="57"/>
        <v>2489.11</v>
      </c>
      <c r="BG43" s="182">
        <f t="shared" si="57"/>
        <v>2665</v>
      </c>
      <c r="BH43" s="182">
        <f t="shared" si="57"/>
        <v>2990</v>
      </c>
      <c r="BI43" s="182">
        <f t="shared" si="57"/>
        <v>3465.0000000000005</v>
      </c>
      <c r="BJ43" s="182">
        <f t="shared" si="57"/>
        <v>3880</v>
      </c>
      <c r="BK43" s="182">
        <f t="shared" si="56"/>
        <v>4605</v>
      </c>
      <c r="BL43" s="182">
        <f t="shared" si="56"/>
        <v>4850</v>
      </c>
      <c r="BM43" s="182">
        <f t="shared" si="56"/>
        <v>1605</v>
      </c>
      <c r="BN43" s="182">
        <f t="shared" si="56"/>
        <v>2367.5000000000005</v>
      </c>
      <c r="BO43" s="182">
        <f t="shared" si="56"/>
        <v>3049.8</v>
      </c>
      <c r="BP43" s="182">
        <f t="shared" si="56"/>
        <v>3310</v>
      </c>
      <c r="BQ43" s="182">
        <f t="shared" si="56"/>
        <v>3633.333333333333</v>
      </c>
      <c r="BR43" s="182">
        <f t="shared" si="56"/>
        <v>4230.0000000000009</v>
      </c>
      <c r="BS43" s="182">
        <f t="shared" si="56"/>
        <v>4725</v>
      </c>
      <c r="BT43" s="182">
        <f t="shared" si="56"/>
        <v>5550</v>
      </c>
      <c r="BU43" s="182">
        <f t="shared" si="56"/>
        <v>6135.0000000000009</v>
      </c>
      <c r="BV43" s="182">
        <f t="shared" si="56"/>
        <v>2785</v>
      </c>
      <c r="BW43" s="182">
        <f t="shared" si="56"/>
        <v>3525.1749999999997</v>
      </c>
      <c r="BX43" s="182">
        <f t="shared" si="56"/>
        <v>3810</v>
      </c>
      <c r="BY43" s="182">
        <f t="shared" si="56"/>
        <v>5130</v>
      </c>
      <c r="BZ43" s="182">
        <f t="shared" si="56"/>
        <v>5175</v>
      </c>
      <c r="CA43" s="182">
        <f t="shared" si="56"/>
        <v>5415</v>
      </c>
      <c r="CB43" s="182">
        <f t="shared" si="56"/>
        <v>6427.5</v>
      </c>
      <c r="CC43" s="182">
        <f t="shared" si="56"/>
        <v>6762.5</v>
      </c>
      <c r="CD43" s="182">
        <f t="shared" si="55"/>
        <v>2217.5</v>
      </c>
      <c r="CE43" s="182">
        <f t="shared" si="55"/>
        <v>3492.4999999999995</v>
      </c>
      <c r="CF43" s="182">
        <f t="shared" si="55"/>
        <v>4550</v>
      </c>
      <c r="CG43" s="182">
        <f t="shared" si="55"/>
        <v>5017.5</v>
      </c>
      <c r="CH43" s="182">
        <f t="shared" si="55"/>
        <v>5512.5</v>
      </c>
      <c r="CI43" s="182">
        <f t="shared" si="55"/>
        <v>6427.5</v>
      </c>
      <c r="CJ43" s="182">
        <f t="shared" si="55"/>
        <v>7125</v>
      </c>
      <c r="CK43" s="182">
        <f t="shared" si="58"/>
        <v>8200</v>
      </c>
      <c r="CL43" s="182">
        <f t="shared" si="58"/>
        <v>8729.9999999999982</v>
      </c>
      <c r="CM43" s="182">
        <f t="shared" si="58"/>
        <v>2297.916666666667</v>
      </c>
      <c r="CN43" s="182">
        <f t="shared" si="58"/>
        <v>3354.9999999999995</v>
      </c>
      <c r="CO43" s="182">
        <f t="shared" si="58"/>
        <v>4245.75</v>
      </c>
      <c r="CP43" s="182">
        <f t="shared" si="58"/>
        <v>4670</v>
      </c>
      <c r="CQ43" s="182">
        <f t="shared" si="58"/>
        <v>5129.1666666666679</v>
      </c>
      <c r="CR43" s="182">
        <f t="shared" si="58"/>
        <v>5980</v>
      </c>
      <c r="CS43" s="182">
        <f t="shared" si="58"/>
        <v>6745</v>
      </c>
      <c r="CT43" s="182">
        <f t="shared" si="58"/>
        <v>8010</v>
      </c>
      <c r="CU43" s="182">
        <f t="shared" si="58"/>
        <v>8430.0000000000018</v>
      </c>
      <c r="CV43" s="182">
        <f t="shared" si="58"/>
        <v>3129.5454545454545</v>
      </c>
      <c r="CW43" s="182">
        <f t="shared" si="58"/>
        <v>5055.0000000000009</v>
      </c>
      <c r="CX43" s="182">
        <f t="shared" si="58"/>
        <v>6489.6</v>
      </c>
      <c r="CY43" s="182">
        <f t="shared" si="58"/>
        <v>7170</v>
      </c>
      <c r="CZ43" s="182">
        <f t="shared" si="58"/>
        <v>7625</v>
      </c>
      <c r="DA43" s="182">
        <f t="shared" si="58"/>
        <v>8679.9999999999982</v>
      </c>
      <c r="DB43" s="182">
        <f t="shared" si="58"/>
        <v>9925</v>
      </c>
      <c r="DC43" s="182">
        <f t="shared" si="58"/>
        <v>11650</v>
      </c>
      <c r="DD43" s="182">
        <f t="shared" si="58"/>
        <v>12027.5</v>
      </c>
      <c r="DE43" s="186">
        <v>2500</v>
      </c>
    </row>
    <row r="44" spans="1:109" ht="15" x14ac:dyDescent="0.2">
      <c r="A44" s="1"/>
      <c r="AO44" s="21"/>
      <c r="AP44" s="142"/>
      <c r="AQ44" s="142"/>
      <c r="AR44" s="2"/>
      <c r="AS44" s="2"/>
      <c r="AT44" s="2"/>
      <c r="AU44" s="2"/>
      <c r="AV44" s="186">
        <v>2600</v>
      </c>
      <c r="AW44" s="182">
        <f t="shared" si="42"/>
        <v>1352</v>
      </c>
      <c r="AX44" s="182">
        <f t="shared" si="57"/>
        <v>1829.0740000000001</v>
      </c>
      <c r="AY44" s="182">
        <f t="shared" si="57"/>
        <v>1950</v>
      </c>
      <c r="AZ44" s="182">
        <f t="shared" si="57"/>
        <v>2132</v>
      </c>
      <c r="BA44" s="182">
        <f t="shared" si="57"/>
        <v>2589.6</v>
      </c>
      <c r="BB44" s="182">
        <f t="shared" si="57"/>
        <v>2940.8888888888891</v>
      </c>
      <c r="BC44" s="182">
        <f t="shared" si="57"/>
        <v>3491.8</v>
      </c>
      <c r="BD44" s="182">
        <f t="shared" si="57"/>
        <v>3676.4000000000005</v>
      </c>
      <c r="BE44" s="182">
        <f t="shared" si="57"/>
        <v>2004.6000000000001</v>
      </c>
      <c r="BF44" s="182">
        <f t="shared" si="57"/>
        <v>2588.6743999999999</v>
      </c>
      <c r="BG44" s="182">
        <f t="shared" si="57"/>
        <v>2771.6</v>
      </c>
      <c r="BH44" s="182">
        <f t="shared" si="57"/>
        <v>3109.6</v>
      </c>
      <c r="BI44" s="182">
        <f t="shared" si="57"/>
        <v>3603.6000000000008</v>
      </c>
      <c r="BJ44" s="182">
        <f t="shared" si="57"/>
        <v>4035.2000000000003</v>
      </c>
      <c r="BK44" s="182">
        <f t="shared" si="56"/>
        <v>4789.2</v>
      </c>
      <c r="BL44" s="182">
        <f t="shared" si="56"/>
        <v>5044</v>
      </c>
      <c r="BM44" s="182">
        <f t="shared" si="56"/>
        <v>1669.2</v>
      </c>
      <c r="BN44" s="182">
        <f t="shared" si="56"/>
        <v>2462.2000000000003</v>
      </c>
      <c r="BO44" s="182">
        <f t="shared" si="56"/>
        <v>3171.7920000000004</v>
      </c>
      <c r="BP44" s="182">
        <f t="shared" si="56"/>
        <v>3442.4</v>
      </c>
      <c r="BQ44" s="182">
        <f t="shared" si="56"/>
        <v>3778.6666666666665</v>
      </c>
      <c r="BR44" s="182">
        <f t="shared" si="56"/>
        <v>4399.2000000000007</v>
      </c>
      <c r="BS44" s="182">
        <f t="shared" si="56"/>
        <v>4914</v>
      </c>
      <c r="BT44" s="182">
        <f t="shared" si="56"/>
        <v>5772</v>
      </c>
      <c r="BU44" s="182">
        <f t="shared" si="56"/>
        <v>6380.4000000000015</v>
      </c>
      <c r="BV44" s="182">
        <f t="shared" si="56"/>
        <v>2896.4</v>
      </c>
      <c r="BW44" s="182">
        <f t="shared" si="56"/>
        <v>3666.1819999999998</v>
      </c>
      <c r="BX44" s="182">
        <f t="shared" si="56"/>
        <v>3962.4</v>
      </c>
      <c r="BY44" s="182">
        <f t="shared" si="56"/>
        <v>5335.2</v>
      </c>
      <c r="BZ44" s="182">
        <f t="shared" si="56"/>
        <v>5382</v>
      </c>
      <c r="CA44" s="182">
        <f t="shared" si="56"/>
        <v>5631.6</v>
      </c>
      <c r="CB44" s="182">
        <f t="shared" si="56"/>
        <v>6684.6</v>
      </c>
      <c r="CC44" s="182">
        <f t="shared" si="56"/>
        <v>7033</v>
      </c>
      <c r="CD44" s="182">
        <f t="shared" si="55"/>
        <v>2306.2000000000003</v>
      </c>
      <c r="CE44" s="182">
        <f t="shared" si="55"/>
        <v>3632.1999999999994</v>
      </c>
      <c r="CF44" s="182">
        <f t="shared" si="55"/>
        <v>4732</v>
      </c>
      <c r="CG44" s="182">
        <f t="shared" si="55"/>
        <v>5218.2</v>
      </c>
      <c r="CH44" s="182">
        <f t="shared" si="55"/>
        <v>5733</v>
      </c>
      <c r="CI44" s="182">
        <f t="shared" si="55"/>
        <v>6684.6</v>
      </c>
      <c r="CJ44" s="182">
        <f t="shared" si="55"/>
        <v>7410</v>
      </c>
      <c r="CK44" s="182">
        <f t="shared" si="58"/>
        <v>8528</v>
      </c>
      <c r="CL44" s="182">
        <f t="shared" si="58"/>
        <v>9079.1999999999971</v>
      </c>
      <c r="CM44" s="182">
        <f t="shared" si="58"/>
        <v>2389.8333333333335</v>
      </c>
      <c r="CN44" s="182">
        <f t="shared" si="58"/>
        <v>3489.1999999999994</v>
      </c>
      <c r="CO44" s="182">
        <f t="shared" si="58"/>
        <v>4415.58</v>
      </c>
      <c r="CP44" s="182">
        <f t="shared" si="58"/>
        <v>4856.8</v>
      </c>
      <c r="CQ44" s="182">
        <f t="shared" si="58"/>
        <v>5334.3333333333339</v>
      </c>
      <c r="CR44" s="182">
        <f t="shared" si="58"/>
        <v>6219.2</v>
      </c>
      <c r="CS44" s="182">
        <f t="shared" si="58"/>
        <v>7014.8</v>
      </c>
      <c r="CT44" s="182">
        <f t="shared" si="58"/>
        <v>8330.4</v>
      </c>
      <c r="CU44" s="182">
        <f t="shared" si="58"/>
        <v>8767.2000000000007</v>
      </c>
      <c r="CV44" s="182">
        <f t="shared" si="58"/>
        <v>3254.7272727272725</v>
      </c>
      <c r="CW44" s="182">
        <f t="shared" si="58"/>
        <v>5257.2000000000007</v>
      </c>
      <c r="CX44" s="182">
        <f t="shared" si="58"/>
        <v>6749.1840000000002</v>
      </c>
      <c r="CY44" s="182">
        <f t="shared" si="58"/>
        <v>7456.8</v>
      </c>
      <c r="CZ44" s="182">
        <f t="shared" si="58"/>
        <v>7930</v>
      </c>
      <c r="DA44" s="182">
        <f t="shared" si="58"/>
        <v>9027.1999999999989</v>
      </c>
      <c r="DB44" s="182">
        <f t="shared" si="58"/>
        <v>10322</v>
      </c>
      <c r="DC44" s="182">
        <f t="shared" si="58"/>
        <v>12116</v>
      </c>
      <c r="DD44" s="182">
        <f t="shared" si="58"/>
        <v>12508.6</v>
      </c>
      <c r="DE44" s="186">
        <v>2600</v>
      </c>
    </row>
    <row r="45" spans="1:109" ht="15" x14ac:dyDescent="0.2">
      <c r="A45" s="1"/>
      <c r="AO45" s="21"/>
      <c r="AP45" s="142"/>
      <c r="AQ45" s="142"/>
      <c r="AR45" s="2"/>
      <c r="AS45" s="2"/>
      <c r="AT45" s="2"/>
      <c r="AU45" s="2"/>
      <c r="AV45" s="186">
        <v>2700</v>
      </c>
      <c r="AW45" s="182">
        <f t="shared" si="42"/>
        <v>1404</v>
      </c>
      <c r="AX45" s="182">
        <f t="shared" si="57"/>
        <v>1899.4230000000002</v>
      </c>
      <c r="AY45" s="182">
        <f t="shared" si="57"/>
        <v>2025.0000000000002</v>
      </c>
      <c r="AZ45" s="182">
        <f t="shared" si="57"/>
        <v>2214</v>
      </c>
      <c r="BA45" s="182">
        <f t="shared" si="57"/>
        <v>2689.2000000000003</v>
      </c>
      <c r="BB45" s="182">
        <f t="shared" si="57"/>
        <v>3054</v>
      </c>
      <c r="BC45" s="182">
        <f t="shared" si="57"/>
        <v>3626.1000000000004</v>
      </c>
      <c r="BD45" s="182">
        <f t="shared" si="57"/>
        <v>3817.8000000000011</v>
      </c>
      <c r="BE45" s="182">
        <f t="shared" si="57"/>
        <v>2081.7000000000003</v>
      </c>
      <c r="BF45" s="182">
        <f t="shared" si="57"/>
        <v>2688.2388000000001</v>
      </c>
      <c r="BG45" s="182">
        <f t="shared" si="57"/>
        <v>2878.2000000000003</v>
      </c>
      <c r="BH45" s="182">
        <f t="shared" si="57"/>
        <v>3229.2000000000003</v>
      </c>
      <c r="BI45" s="182">
        <f t="shared" si="57"/>
        <v>3742.2000000000007</v>
      </c>
      <c r="BJ45" s="182">
        <f t="shared" si="57"/>
        <v>4190.4000000000005</v>
      </c>
      <c r="BK45" s="182">
        <f t="shared" si="56"/>
        <v>4973.4000000000005</v>
      </c>
      <c r="BL45" s="182">
        <f t="shared" si="56"/>
        <v>5238</v>
      </c>
      <c r="BM45" s="182">
        <f t="shared" si="56"/>
        <v>1733.4</v>
      </c>
      <c r="BN45" s="182">
        <f t="shared" si="56"/>
        <v>2556.9000000000005</v>
      </c>
      <c r="BO45" s="182">
        <f t="shared" si="56"/>
        <v>3293.7840000000006</v>
      </c>
      <c r="BP45" s="182">
        <f t="shared" si="56"/>
        <v>3574.8</v>
      </c>
      <c r="BQ45" s="182">
        <f t="shared" si="56"/>
        <v>3924</v>
      </c>
      <c r="BR45" s="182">
        <f t="shared" si="56"/>
        <v>4568.4000000000005</v>
      </c>
      <c r="BS45" s="182">
        <f t="shared" si="56"/>
        <v>5103</v>
      </c>
      <c r="BT45" s="182">
        <f t="shared" si="56"/>
        <v>5994</v>
      </c>
      <c r="BU45" s="182">
        <f t="shared" si="56"/>
        <v>6625.800000000002</v>
      </c>
      <c r="BV45" s="182">
        <f t="shared" si="56"/>
        <v>3007.8</v>
      </c>
      <c r="BW45" s="182">
        <f t="shared" si="56"/>
        <v>3807.1890000000003</v>
      </c>
      <c r="BX45" s="182">
        <f t="shared" si="56"/>
        <v>4114.8</v>
      </c>
      <c r="BY45" s="182">
        <f t="shared" si="56"/>
        <v>5540.4000000000005</v>
      </c>
      <c r="BZ45" s="182">
        <f t="shared" si="56"/>
        <v>5589</v>
      </c>
      <c r="CA45" s="182">
        <f t="shared" si="56"/>
        <v>5848.2000000000007</v>
      </c>
      <c r="CB45" s="182">
        <f t="shared" si="56"/>
        <v>6941.7000000000007</v>
      </c>
      <c r="CC45" s="182">
        <f t="shared" si="56"/>
        <v>7303.5000000000009</v>
      </c>
      <c r="CD45" s="182">
        <f t="shared" si="55"/>
        <v>2394.9</v>
      </c>
      <c r="CE45" s="182">
        <f t="shared" si="55"/>
        <v>3771.8999999999996</v>
      </c>
      <c r="CF45" s="182">
        <f t="shared" si="55"/>
        <v>4914</v>
      </c>
      <c r="CG45" s="182">
        <f t="shared" si="55"/>
        <v>5418.9000000000005</v>
      </c>
      <c r="CH45" s="182">
        <f t="shared" si="55"/>
        <v>5953.5</v>
      </c>
      <c r="CI45" s="182">
        <f t="shared" si="55"/>
        <v>6941.7000000000007</v>
      </c>
      <c r="CJ45" s="182">
        <f t="shared" si="55"/>
        <v>7695.0000000000009</v>
      </c>
      <c r="CK45" s="182">
        <f t="shared" si="58"/>
        <v>8856</v>
      </c>
      <c r="CL45" s="182">
        <f t="shared" si="58"/>
        <v>9428.3999999999978</v>
      </c>
      <c r="CM45" s="182">
        <f t="shared" si="58"/>
        <v>2481.7500000000005</v>
      </c>
      <c r="CN45" s="182">
        <f t="shared" si="58"/>
        <v>3623.3999999999996</v>
      </c>
      <c r="CO45" s="182">
        <f t="shared" si="58"/>
        <v>4585.41</v>
      </c>
      <c r="CP45" s="182">
        <f t="shared" si="58"/>
        <v>5043.6000000000004</v>
      </c>
      <c r="CQ45" s="182">
        <f t="shared" si="58"/>
        <v>5539.5000000000009</v>
      </c>
      <c r="CR45" s="182">
        <f t="shared" si="58"/>
        <v>6458.4000000000005</v>
      </c>
      <c r="CS45" s="182">
        <f t="shared" si="58"/>
        <v>7284.6</v>
      </c>
      <c r="CT45" s="182">
        <f t="shared" si="58"/>
        <v>8650.8000000000011</v>
      </c>
      <c r="CU45" s="182">
        <f t="shared" si="58"/>
        <v>9104.4000000000015</v>
      </c>
      <c r="CV45" s="182">
        <f t="shared" si="58"/>
        <v>3379.909090909091</v>
      </c>
      <c r="CW45" s="182">
        <f t="shared" si="58"/>
        <v>5459.4000000000005</v>
      </c>
      <c r="CX45" s="182">
        <f t="shared" si="58"/>
        <v>7008.7680000000009</v>
      </c>
      <c r="CY45" s="182">
        <f t="shared" si="58"/>
        <v>7743.6</v>
      </c>
      <c r="CZ45" s="182">
        <f t="shared" si="58"/>
        <v>8235</v>
      </c>
      <c r="DA45" s="182">
        <f t="shared" si="58"/>
        <v>9374.4</v>
      </c>
      <c r="DB45" s="182">
        <f t="shared" si="58"/>
        <v>10719</v>
      </c>
      <c r="DC45" s="182">
        <f t="shared" si="58"/>
        <v>12582</v>
      </c>
      <c r="DD45" s="182">
        <f t="shared" si="58"/>
        <v>12989.7</v>
      </c>
      <c r="DE45" s="186">
        <v>2700</v>
      </c>
    </row>
    <row r="46" spans="1:109" ht="15" x14ac:dyDescent="0.2">
      <c r="A46" s="1"/>
      <c r="AO46" s="21"/>
      <c r="AP46" s="142"/>
      <c r="AQ46" s="142"/>
      <c r="AR46" s="2"/>
      <c r="AS46" s="2"/>
      <c r="AT46" s="2"/>
      <c r="AU46" s="2"/>
      <c r="AV46" s="186">
        <v>2800</v>
      </c>
      <c r="AW46" s="182">
        <f t="shared" si="42"/>
        <v>1456</v>
      </c>
      <c r="AX46" s="182">
        <f t="shared" si="57"/>
        <v>1969.7719999999999</v>
      </c>
      <c r="AY46" s="182">
        <f t="shared" si="57"/>
        <v>2100</v>
      </c>
      <c r="AZ46" s="182">
        <f t="shared" si="57"/>
        <v>2296</v>
      </c>
      <c r="BA46" s="182">
        <f t="shared" si="57"/>
        <v>2788.7999999999997</v>
      </c>
      <c r="BB46" s="182">
        <f t="shared" si="57"/>
        <v>3167.1111111111109</v>
      </c>
      <c r="BC46" s="182">
        <f t="shared" si="57"/>
        <v>3760.3999999999996</v>
      </c>
      <c r="BD46" s="182">
        <f t="shared" si="57"/>
        <v>3959.2000000000003</v>
      </c>
      <c r="BE46" s="182">
        <f t="shared" si="57"/>
        <v>2158.7999999999997</v>
      </c>
      <c r="BF46" s="182">
        <f t="shared" si="57"/>
        <v>2787.8031999999998</v>
      </c>
      <c r="BG46" s="182">
        <f t="shared" si="57"/>
        <v>2984.7999999999997</v>
      </c>
      <c r="BH46" s="182">
        <f t="shared" si="57"/>
        <v>3348.7999999999997</v>
      </c>
      <c r="BI46" s="182">
        <f t="shared" si="57"/>
        <v>3880.8</v>
      </c>
      <c r="BJ46" s="182">
        <f t="shared" si="57"/>
        <v>4345.5999999999995</v>
      </c>
      <c r="BK46" s="182">
        <f t="shared" si="56"/>
        <v>5157.5999999999995</v>
      </c>
      <c r="BL46" s="182">
        <f t="shared" si="56"/>
        <v>5432</v>
      </c>
      <c r="BM46" s="182">
        <f t="shared" si="56"/>
        <v>1797.6</v>
      </c>
      <c r="BN46" s="182">
        <f t="shared" si="56"/>
        <v>2651.6000000000004</v>
      </c>
      <c r="BO46" s="182">
        <f t="shared" si="56"/>
        <v>3415.7759999999998</v>
      </c>
      <c r="BP46" s="182">
        <f t="shared" si="56"/>
        <v>3707.2</v>
      </c>
      <c r="BQ46" s="182">
        <f t="shared" si="56"/>
        <v>4069.333333333333</v>
      </c>
      <c r="BR46" s="182">
        <f t="shared" si="56"/>
        <v>4737.6000000000004</v>
      </c>
      <c r="BS46" s="182">
        <f t="shared" si="56"/>
        <v>5292</v>
      </c>
      <c r="BT46" s="182">
        <f t="shared" si="56"/>
        <v>6216</v>
      </c>
      <c r="BU46" s="182">
        <f t="shared" si="56"/>
        <v>6871.2000000000007</v>
      </c>
      <c r="BV46" s="182">
        <f t="shared" si="56"/>
        <v>3119.2</v>
      </c>
      <c r="BW46" s="182">
        <f t="shared" si="56"/>
        <v>3948.1959999999995</v>
      </c>
      <c r="BX46" s="182">
        <f t="shared" si="56"/>
        <v>4267.2</v>
      </c>
      <c r="BY46" s="182">
        <f t="shared" si="56"/>
        <v>5745.5999999999995</v>
      </c>
      <c r="BZ46" s="182">
        <f t="shared" si="56"/>
        <v>5796</v>
      </c>
      <c r="CA46" s="182">
        <f t="shared" si="56"/>
        <v>6064.7999999999993</v>
      </c>
      <c r="CB46" s="182">
        <f t="shared" si="56"/>
        <v>7198.7999999999993</v>
      </c>
      <c r="CC46" s="182">
        <f t="shared" si="56"/>
        <v>7573.9999999999991</v>
      </c>
      <c r="CD46" s="182">
        <f t="shared" si="55"/>
        <v>2483.6</v>
      </c>
      <c r="CE46" s="182">
        <f t="shared" si="55"/>
        <v>3911.599999999999</v>
      </c>
      <c r="CF46" s="182">
        <f t="shared" si="55"/>
        <v>5096</v>
      </c>
      <c r="CG46" s="182">
        <f t="shared" si="55"/>
        <v>5619.5999999999995</v>
      </c>
      <c r="CH46" s="182">
        <f t="shared" si="55"/>
        <v>6174</v>
      </c>
      <c r="CI46" s="182">
        <f t="shared" si="55"/>
        <v>7198.7999999999993</v>
      </c>
      <c r="CJ46" s="182">
        <f t="shared" si="55"/>
        <v>7979.9999999999991</v>
      </c>
      <c r="CK46" s="182">
        <f t="shared" si="58"/>
        <v>9184</v>
      </c>
      <c r="CL46" s="182">
        <f t="shared" si="58"/>
        <v>9777.5999999999967</v>
      </c>
      <c r="CM46" s="182">
        <f t="shared" si="58"/>
        <v>2573.6666666666665</v>
      </c>
      <c r="CN46" s="182">
        <f t="shared" si="58"/>
        <v>3757.599999999999</v>
      </c>
      <c r="CO46" s="182">
        <f t="shared" si="58"/>
        <v>4755.24</v>
      </c>
      <c r="CP46" s="182">
        <f t="shared" si="58"/>
        <v>5230.3999999999996</v>
      </c>
      <c r="CQ46" s="182">
        <f t="shared" si="58"/>
        <v>5744.666666666667</v>
      </c>
      <c r="CR46" s="182">
        <f t="shared" si="58"/>
        <v>6697.5999999999995</v>
      </c>
      <c r="CS46" s="182">
        <f t="shared" si="58"/>
        <v>7554.4</v>
      </c>
      <c r="CT46" s="182">
        <f t="shared" si="58"/>
        <v>8971.1999999999989</v>
      </c>
      <c r="CU46" s="182">
        <f t="shared" si="58"/>
        <v>9441.6</v>
      </c>
      <c r="CV46" s="182">
        <f t="shared" si="58"/>
        <v>3505.0909090909086</v>
      </c>
      <c r="CW46" s="182">
        <f t="shared" si="58"/>
        <v>5661.6</v>
      </c>
      <c r="CX46" s="182">
        <f t="shared" si="58"/>
        <v>7268.3519999999999</v>
      </c>
      <c r="CY46" s="182">
        <f t="shared" si="58"/>
        <v>8030.4</v>
      </c>
      <c r="CZ46" s="182">
        <f t="shared" si="58"/>
        <v>8540</v>
      </c>
      <c r="DA46" s="182">
        <f t="shared" si="58"/>
        <v>9721.5999999999985</v>
      </c>
      <c r="DB46" s="182">
        <f t="shared" si="58"/>
        <v>11116</v>
      </c>
      <c r="DC46" s="182">
        <f t="shared" si="58"/>
        <v>13048</v>
      </c>
      <c r="DD46" s="182">
        <f t="shared" si="58"/>
        <v>13470.8</v>
      </c>
      <c r="DE46" s="186">
        <v>2800</v>
      </c>
    </row>
    <row r="47" spans="1:109" ht="15" x14ac:dyDescent="0.2">
      <c r="A47" s="1"/>
      <c r="AO47" s="21"/>
      <c r="AP47" s="142"/>
      <c r="AQ47" s="142"/>
      <c r="AR47" s="2"/>
      <c r="AS47" s="2"/>
      <c r="AT47" s="2"/>
      <c r="AU47" s="2"/>
      <c r="AV47" s="186">
        <v>2900</v>
      </c>
      <c r="AW47" s="182">
        <f t="shared" si="42"/>
        <v>1508</v>
      </c>
      <c r="AX47" s="182">
        <f t="shared" si="57"/>
        <v>2040.1209999999999</v>
      </c>
      <c r="AY47" s="182">
        <f t="shared" si="57"/>
        <v>2175</v>
      </c>
      <c r="AZ47" s="182">
        <f t="shared" si="57"/>
        <v>2378</v>
      </c>
      <c r="BA47" s="182">
        <f t="shared" si="57"/>
        <v>2888.4</v>
      </c>
      <c r="BB47" s="182">
        <f t="shared" si="57"/>
        <v>3280.2222222222222</v>
      </c>
      <c r="BC47" s="182">
        <f t="shared" si="57"/>
        <v>3894.7</v>
      </c>
      <c r="BD47" s="182">
        <f t="shared" si="57"/>
        <v>4100.6000000000004</v>
      </c>
      <c r="BE47" s="182">
        <f t="shared" si="57"/>
        <v>2235.9</v>
      </c>
      <c r="BF47" s="182">
        <f t="shared" si="57"/>
        <v>2887.3676</v>
      </c>
      <c r="BG47" s="182">
        <f t="shared" si="57"/>
        <v>3091.4</v>
      </c>
      <c r="BH47" s="182">
        <f t="shared" si="57"/>
        <v>3468.4</v>
      </c>
      <c r="BI47" s="182">
        <f t="shared" si="57"/>
        <v>4019.4000000000005</v>
      </c>
      <c r="BJ47" s="182">
        <f t="shared" si="57"/>
        <v>4500.8</v>
      </c>
      <c r="BK47" s="182">
        <f t="shared" si="56"/>
        <v>5341.8</v>
      </c>
      <c r="BL47" s="182">
        <f t="shared" si="56"/>
        <v>5626</v>
      </c>
      <c r="BM47" s="182">
        <f t="shared" si="56"/>
        <v>1861.8</v>
      </c>
      <c r="BN47" s="182">
        <f t="shared" si="56"/>
        <v>2746.3</v>
      </c>
      <c r="BO47" s="182">
        <f t="shared" si="56"/>
        <v>3537.768</v>
      </c>
      <c r="BP47" s="182">
        <f t="shared" si="56"/>
        <v>3839.6</v>
      </c>
      <c r="BQ47" s="182">
        <f t="shared" si="56"/>
        <v>4214.6666666666661</v>
      </c>
      <c r="BR47" s="182">
        <f t="shared" si="56"/>
        <v>4906.8</v>
      </c>
      <c r="BS47" s="182">
        <f t="shared" si="56"/>
        <v>5481</v>
      </c>
      <c r="BT47" s="182">
        <f t="shared" si="56"/>
        <v>6438</v>
      </c>
      <c r="BU47" s="182">
        <f t="shared" si="56"/>
        <v>7116.6000000000013</v>
      </c>
      <c r="BV47" s="182">
        <f t="shared" si="56"/>
        <v>3230.6</v>
      </c>
      <c r="BW47" s="182">
        <f t="shared" si="56"/>
        <v>4089.2029999999995</v>
      </c>
      <c r="BX47" s="182">
        <f t="shared" si="56"/>
        <v>4419.5999999999995</v>
      </c>
      <c r="BY47" s="182">
        <f t="shared" si="56"/>
        <v>5950.8</v>
      </c>
      <c r="BZ47" s="182">
        <f t="shared" si="56"/>
        <v>6003</v>
      </c>
      <c r="CA47" s="182">
        <f t="shared" si="56"/>
        <v>6281.4</v>
      </c>
      <c r="CB47" s="182">
        <f t="shared" si="56"/>
        <v>7455.9</v>
      </c>
      <c r="CC47" s="182">
        <f t="shared" si="56"/>
        <v>7844.5</v>
      </c>
      <c r="CD47" s="182">
        <f t="shared" si="55"/>
        <v>2572.2999999999997</v>
      </c>
      <c r="CE47" s="182">
        <f t="shared" si="55"/>
        <v>4051.2999999999993</v>
      </c>
      <c r="CF47" s="182">
        <f t="shared" si="55"/>
        <v>5278</v>
      </c>
      <c r="CG47" s="182">
        <f t="shared" si="55"/>
        <v>5820.3</v>
      </c>
      <c r="CH47" s="182">
        <f t="shared" si="55"/>
        <v>6394.5</v>
      </c>
      <c r="CI47" s="182">
        <f t="shared" si="55"/>
        <v>7455.9</v>
      </c>
      <c r="CJ47" s="182">
        <f t="shared" si="55"/>
        <v>8265</v>
      </c>
      <c r="CK47" s="182">
        <f t="shared" si="58"/>
        <v>9512</v>
      </c>
      <c r="CL47" s="182">
        <f t="shared" si="58"/>
        <v>10126.799999999997</v>
      </c>
      <c r="CM47" s="182">
        <f t="shared" si="58"/>
        <v>2665.5833333333335</v>
      </c>
      <c r="CN47" s="182">
        <f t="shared" si="58"/>
        <v>3891.7999999999993</v>
      </c>
      <c r="CO47" s="182">
        <f t="shared" si="58"/>
        <v>4925.07</v>
      </c>
      <c r="CP47" s="182">
        <f t="shared" si="58"/>
        <v>5417.2</v>
      </c>
      <c r="CQ47" s="182">
        <f t="shared" si="58"/>
        <v>5949.8333333333339</v>
      </c>
      <c r="CR47" s="182">
        <f t="shared" si="58"/>
        <v>6936.8</v>
      </c>
      <c r="CS47" s="182">
        <f t="shared" si="58"/>
        <v>7824.2</v>
      </c>
      <c r="CT47" s="182">
        <f t="shared" si="58"/>
        <v>9291.6</v>
      </c>
      <c r="CU47" s="182">
        <f t="shared" si="58"/>
        <v>9778.8000000000011</v>
      </c>
      <c r="CV47" s="182">
        <f t="shared" si="58"/>
        <v>3630.272727272727</v>
      </c>
      <c r="CW47" s="182">
        <f t="shared" si="58"/>
        <v>5863.8</v>
      </c>
      <c r="CX47" s="182">
        <f t="shared" si="58"/>
        <v>7527.9360000000006</v>
      </c>
      <c r="CY47" s="182">
        <f t="shared" si="58"/>
        <v>8317.1999999999989</v>
      </c>
      <c r="CZ47" s="182">
        <f t="shared" si="58"/>
        <v>8845</v>
      </c>
      <c r="DA47" s="182">
        <f t="shared" si="58"/>
        <v>10068.799999999999</v>
      </c>
      <c r="DB47" s="182">
        <f t="shared" si="58"/>
        <v>11513</v>
      </c>
      <c r="DC47" s="182">
        <f t="shared" si="58"/>
        <v>13514</v>
      </c>
      <c r="DD47" s="182">
        <f t="shared" si="58"/>
        <v>13951.9</v>
      </c>
      <c r="DE47" s="186">
        <v>2900</v>
      </c>
    </row>
    <row r="48" spans="1:109" ht="16" thickBot="1" x14ac:dyDescent="0.25">
      <c r="A48" s="1"/>
      <c r="AO48" s="21"/>
      <c r="AP48" s="142"/>
      <c r="AQ48" s="142"/>
      <c r="AR48" s="2"/>
      <c r="AS48" s="2"/>
      <c r="AT48" s="2"/>
      <c r="AU48" s="2"/>
      <c r="AV48" s="187">
        <v>3000</v>
      </c>
      <c r="AW48" s="182">
        <f t="shared" si="42"/>
        <v>1560</v>
      </c>
      <c r="AX48" s="182">
        <f t="shared" si="57"/>
        <v>2110.4700000000003</v>
      </c>
      <c r="AY48" s="182">
        <f t="shared" si="57"/>
        <v>2250</v>
      </c>
      <c r="AZ48" s="182">
        <f t="shared" si="57"/>
        <v>2460</v>
      </c>
      <c r="BA48" s="182">
        <f t="shared" si="57"/>
        <v>2988</v>
      </c>
      <c r="BB48" s="182">
        <f t="shared" si="57"/>
        <v>3393.333333333333</v>
      </c>
      <c r="BC48" s="182">
        <f t="shared" si="57"/>
        <v>4029</v>
      </c>
      <c r="BD48" s="182">
        <f t="shared" si="57"/>
        <v>4242.0000000000009</v>
      </c>
      <c r="BE48" s="182">
        <f t="shared" si="57"/>
        <v>2313</v>
      </c>
      <c r="BF48" s="182">
        <f t="shared" si="57"/>
        <v>2986.9319999999998</v>
      </c>
      <c r="BG48" s="182">
        <f t="shared" si="57"/>
        <v>3198</v>
      </c>
      <c r="BH48" s="182">
        <f t="shared" si="57"/>
        <v>3588</v>
      </c>
      <c r="BI48" s="182">
        <f t="shared" si="57"/>
        <v>4158.0000000000009</v>
      </c>
      <c r="BJ48" s="182">
        <f t="shared" si="57"/>
        <v>4656</v>
      </c>
      <c r="BK48" s="182">
        <f t="shared" si="56"/>
        <v>5526</v>
      </c>
      <c r="BL48" s="182">
        <f t="shared" si="56"/>
        <v>5820</v>
      </c>
      <c r="BM48" s="182">
        <f t="shared" si="56"/>
        <v>1926</v>
      </c>
      <c r="BN48" s="182">
        <f t="shared" si="56"/>
        <v>2841.0000000000005</v>
      </c>
      <c r="BO48" s="182">
        <f t="shared" si="56"/>
        <v>3659.76</v>
      </c>
      <c r="BP48" s="182">
        <f t="shared" si="56"/>
        <v>3972</v>
      </c>
      <c r="BQ48" s="182">
        <f t="shared" si="56"/>
        <v>4360</v>
      </c>
      <c r="BR48" s="182">
        <f t="shared" si="56"/>
        <v>5076.0000000000009</v>
      </c>
      <c r="BS48" s="182">
        <f t="shared" si="56"/>
        <v>5670</v>
      </c>
      <c r="BT48" s="182">
        <f t="shared" si="56"/>
        <v>6660</v>
      </c>
      <c r="BU48" s="182">
        <f t="shared" si="56"/>
        <v>7362.0000000000018</v>
      </c>
      <c r="BV48" s="182">
        <f t="shared" si="56"/>
        <v>3342</v>
      </c>
      <c r="BW48" s="182">
        <f t="shared" si="56"/>
        <v>4230.21</v>
      </c>
      <c r="BX48" s="182">
        <f t="shared" si="56"/>
        <v>4572</v>
      </c>
      <c r="BY48" s="182">
        <f t="shared" si="56"/>
        <v>6156</v>
      </c>
      <c r="BZ48" s="182">
        <f t="shared" si="56"/>
        <v>6210</v>
      </c>
      <c r="CA48" s="182">
        <f t="shared" si="56"/>
        <v>6498</v>
      </c>
      <c r="CB48" s="182">
        <f t="shared" si="56"/>
        <v>7713</v>
      </c>
      <c r="CC48" s="182">
        <f t="shared" si="56"/>
        <v>8115</v>
      </c>
      <c r="CD48" s="182">
        <f t="shared" si="55"/>
        <v>2661</v>
      </c>
      <c r="CE48" s="182">
        <f t="shared" si="55"/>
        <v>4190.9999999999991</v>
      </c>
      <c r="CF48" s="182">
        <f t="shared" si="55"/>
        <v>5460</v>
      </c>
      <c r="CG48" s="182">
        <f t="shared" si="55"/>
        <v>6021</v>
      </c>
      <c r="CH48" s="182">
        <f t="shared" si="55"/>
        <v>6615</v>
      </c>
      <c r="CI48" s="182">
        <f t="shared" si="55"/>
        <v>7713</v>
      </c>
      <c r="CJ48" s="182">
        <f t="shared" si="55"/>
        <v>8550</v>
      </c>
      <c r="CK48" s="182">
        <f t="shared" si="58"/>
        <v>9840</v>
      </c>
      <c r="CL48" s="182">
        <f t="shared" si="58"/>
        <v>10475.999999999996</v>
      </c>
      <c r="CM48" s="182">
        <f t="shared" si="58"/>
        <v>2757.5</v>
      </c>
      <c r="CN48" s="182">
        <f t="shared" si="58"/>
        <v>4025.9999999999991</v>
      </c>
      <c r="CO48" s="182">
        <f t="shared" si="58"/>
        <v>5094.8999999999996</v>
      </c>
      <c r="CP48" s="182">
        <f t="shared" si="58"/>
        <v>5604</v>
      </c>
      <c r="CQ48" s="182">
        <f t="shared" si="58"/>
        <v>6155.0000000000009</v>
      </c>
      <c r="CR48" s="182">
        <f t="shared" si="58"/>
        <v>7176</v>
      </c>
      <c r="CS48" s="182">
        <f t="shared" si="58"/>
        <v>8094</v>
      </c>
      <c r="CT48" s="182">
        <f t="shared" si="58"/>
        <v>9612</v>
      </c>
      <c r="CU48" s="182">
        <f t="shared" si="58"/>
        <v>10116.000000000002</v>
      </c>
      <c r="CV48" s="182">
        <f t="shared" si="58"/>
        <v>3755.454545454545</v>
      </c>
      <c r="CW48" s="182">
        <f t="shared" si="58"/>
        <v>6066.0000000000009</v>
      </c>
      <c r="CX48" s="182">
        <f t="shared" si="58"/>
        <v>7787.52</v>
      </c>
      <c r="CY48" s="182">
        <f t="shared" si="58"/>
        <v>8604</v>
      </c>
      <c r="CZ48" s="182">
        <f t="shared" si="58"/>
        <v>9150</v>
      </c>
      <c r="DA48" s="182">
        <f t="shared" si="58"/>
        <v>10415.999999999998</v>
      </c>
      <c r="DB48" s="182">
        <f t="shared" si="58"/>
        <v>11910</v>
      </c>
      <c r="DC48" s="182">
        <f t="shared" si="58"/>
        <v>13980</v>
      </c>
      <c r="DD48" s="182">
        <f t="shared" si="58"/>
        <v>14433</v>
      </c>
      <c r="DE48" s="187">
        <v>3000</v>
      </c>
    </row>
    <row r="49" spans="1:100" ht="15" hidden="1" customHeight="1" x14ac:dyDescent="0.2">
      <c r="A49" s="1"/>
      <c r="AN49" s="21"/>
      <c r="AO49" s="21"/>
      <c r="AP49" s="142"/>
      <c r="AQ49" s="14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</row>
    <row r="50" spans="1:100" ht="15" hidden="1" customHeight="1" x14ac:dyDescent="0.2">
      <c r="A50" s="1"/>
      <c r="AN50" s="21"/>
      <c r="AO50" s="21"/>
      <c r="AP50" s="142"/>
      <c r="AQ50" s="14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</row>
    <row r="51" spans="1:100" ht="15.75" hidden="1" customHeight="1" x14ac:dyDescent="0.2">
      <c r="A51" s="1"/>
      <c r="AN51" s="21"/>
      <c r="AO51" s="21"/>
      <c r="AP51" s="142"/>
      <c r="AQ51" s="14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</row>
    <row r="52" spans="1:100" ht="15" hidden="1" customHeight="1" x14ac:dyDescent="0.2">
      <c r="A52" s="1"/>
      <c r="AN52" s="21"/>
      <c r="AO52" s="21"/>
      <c r="AP52" s="142"/>
      <c r="AQ52" s="14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</row>
    <row r="53" spans="1:100" ht="15" hidden="1" customHeight="1" x14ac:dyDescent="0.2">
      <c r="A53" s="1"/>
      <c r="AN53" s="21"/>
      <c r="AO53" s="21"/>
      <c r="AP53" s="142"/>
      <c r="AQ53" s="14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</row>
    <row r="54" spans="1:100" ht="15" hidden="1" customHeight="1" x14ac:dyDescent="0.2">
      <c r="A54" s="1"/>
      <c r="AN54" s="21"/>
      <c r="AO54" s="21"/>
      <c r="AP54" s="142"/>
      <c r="AQ54" s="14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</row>
    <row r="55" spans="1:100" ht="15" hidden="1" customHeight="1" x14ac:dyDescent="0.2">
      <c r="A55" s="1"/>
      <c r="AN55" s="21"/>
      <c r="AO55" s="21"/>
      <c r="AP55" s="142"/>
      <c r="AQ55" s="14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</row>
  </sheetData>
  <sheetProtection algorithmName="SHA-512" hashValue="n6IKF2UDimIFa4YbsvW4Lbp0xXtEoAEZdwnz5VpgFbQgJZA6abf45TR7JEffErS+561i2jSyqLAggqRlHObbXA==" saltValue="BupzYCpU0GHweznpwZbg4Q==" spinCount="100000" sheet="1" objects="1" scenarios="1"/>
  <mergeCells count="28">
    <mergeCell ref="AV20:AV21"/>
    <mergeCell ref="AW20:DD20"/>
    <mergeCell ref="B2:AN2"/>
    <mergeCell ref="CM15:CU15"/>
    <mergeCell ref="CV15:DD15"/>
    <mergeCell ref="AW19:BA19"/>
    <mergeCell ref="BE19:BL19"/>
    <mergeCell ref="BN19:BU19"/>
    <mergeCell ref="BV19:CC19"/>
    <mergeCell ref="CE19:CL19"/>
    <mergeCell ref="CN19:CU19"/>
    <mergeCell ref="CW19:DD19"/>
    <mergeCell ref="AW15:BD15"/>
    <mergeCell ref="BE15:BL15"/>
    <mergeCell ref="BM15:BU15"/>
    <mergeCell ref="BV15:CC15"/>
    <mergeCell ref="CD15:CL15"/>
    <mergeCell ref="AC9:AF9"/>
    <mergeCell ref="B10:B11"/>
    <mergeCell ref="C10:AL10"/>
    <mergeCell ref="AN10:AN11"/>
    <mergeCell ref="W9:AB9"/>
    <mergeCell ref="AH9:AM9"/>
    <mergeCell ref="B4:E4"/>
    <mergeCell ref="C9:F9"/>
    <mergeCell ref="H9:L9"/>
    <mergeCell ref="M9:P9"/>
    <mergeCell ref="R9:V9"/>
  </mergeCells>
  <conditionalFormatting sqref="N5 K5">
    <cfRule type="cellIs" dxfId="5" priority="23" stopIfTrue="1" operator="notEqual">
      <formula>0</formula>
    </cfRule>
  </conditionalFormatting>
  <conditionalFormatting sqref="C12:AM38">
    <cfRule type="cellIs" dxfId="4" priority="48" operator="equal">
      <formula>0</formula>
    </cfRule>
    <cfRule type="cellIs" dxfId="3" priority="49" operator="between">
      <formula>$K$5</formula>
      <formula>$N$5</formula>
    </cfRule>
  </conditionalFormatting>
  <pageMargins left="0.19685039370078741" right="0.19685039370078741" top="0.19685039370078741" bottom="0.19685039370078741" header="0.31496062992125984" footer="0.31496062992125984"/>
  <pageSetup scale="5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Drop Down 1">
              <controlPr defaultSize="0" autoLine="0" autoPict="0">
                <anchor moveWithCells="1">
                  <from>
                    <xdr:col>9</xdr:col>
                    <xdr:colOff>508000</xdr:colOff>
                    <xdr:row>6</xdr:row>
                    <xdr:rowOff>0</xdr:rowOff>
                  </from>
                  <to>
                    <xdr:col>10</xdr:col>
                    <xdr:colOff>508000</xdr:colOff>
                    <xdr:row>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Drop Down 2">
              <controlPr defaultSize="0" autoLine="0" autoPict="0">
                <anchor moveWithCells="1">
                  <from>
                    <xdr:col>13</xdr:col>
                    <xdr:colOff>25400</xdr:colOff>
                    <xdr:row>5</xdr:row>
                    <xdr:rowOff>190500</xdr:rowOff>
                  </from>
                  <to>
                    <xdr:col>14</xdr:col>
                    <xdr:colOff>25400</xdr:colOff>
                    <xdr:row>6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6" name="300 мм">
              <controlPr defaultSize="0" autoFill="0" autoLine="0" autoPict="0" altText=" 10 Тип">
                <anchor moveWithCells="1">
                  <from>
                    <xdr:col>15</xdr:col>
                    <xdr:colOff>292100</xdr:colOff>
                    <xdr:row>5</xdr:row>
                    <xdr:rowOff>76200</xdr:rowOff>
                  </from>
                  <to>
                    <xdr:col>16</xdr:col>
                    <xdr:colOff>304800</xdr:colOff>
                    <xdr:row>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7" name="450 мм">
              <controlPr defaultSize="0" autoFill="0" autoLine="0" autoPict="0" altText=" 10 Тип">
                <anchor moveWithCells="1">
                  <from>
                    <xdr:col>16</xdr:col>
                    <xdr:colOff>431800</xdr:colOff>
                    <xdr:row>5</xdr:row>
                    <xdr:rowOff>88900</xdr:rowOff>
                  </from>
                  <to>
                    <xdr:col>17</xdr:col>
                    <xdr:colOff>469900</xdr:colOff>
                    <xdr:row>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8" name="500 мм">
              <controlPr defaultSize="0" autoFill="0" autoLine="0" autoPict="0" altText=" 10 Тип">
                <anchor moveWithCells="1">
                  <from>
                    <xdr:col>18</xdr:col>
                    <xdr:colOff>0</xdr:colOff>
                    <xdr:row>5</xdr:row>
                    <xdr:rowOff>88900</xdr:rowOff>
                  </from>
                  <to>
                    <xdr:col>19</xdr:col>
                    <xdr:colOff>25400</xdr:colOff>
                    <xdr:row>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9" name="600 мм">
              <controlPr defaultSize="0" autoFill="0" autoLine="0" autoPict="0" altText=" 10 Тип">
                <anchor moveWithCells="1">
                  <from>
                    <xdr:col>19</xdr:col>
                    <xdr:colOff>165100</xdr:colOff>
                    <xdr:row>5</xdr:row>
                    <xdr:rowOff>88900</xdr:rowOff>
                  </from>
                  <to>
                    <xdr:col>20</xdr:col>
                    <xdr:colOff>177800</xdr:colOff>
                    <xdr:row>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10" name="Check Box 21">
              <controlPr defaultSize="0" autoFill="0" autoLine="0" autoPict="0" altText="700 мм">
                <anchor moveWithCells="1">
                  <from>
                    <xdr:col>20</xdr:col>
                    <xdr:colOff>266700</xdr:colOff>
                    <xdr:row>5</xdr:row>
                    <xdr:rowOff>101600</xdr:rowOff>
                  </from>
                  <to>
                    <xdr:col>21</xdr:col>
                    <xdr:colOff>317500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11" name="Check Box 23">
              <controlPr defaultSize="0" autoFill="0" autoLine="0" autoPict="0" altText="700 мм">
                <anchor moveWithCells="1">
                  <from>
                    <xdr:col>21</xdr:col>
                    <xdr:colOff>406400</xdr:colOff>
                    <xdr:row>5</xdr:row>
                    <xdr:rowOff>114300</xdr:rowOff>
                  </from>
                  <to>
                    <xdr:col>22</xdr:col>
                    <xdr:colOff>457200</xdr:colOff>
                    <xdr:row>6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N55"/>
  <sheetViews>
    <sheetView zoomScale="89" zoomScaleNormal="90" workbookViewId="0">
      <selection activeCell="B3" sqref="B3"/>
    </sheetView>
  </sheetViews>
  <sheetFormatPr baseColWidth="10" defaultColWidth="8.6640625" defaultRowHeight="0" customHeight="1" zeroHeight="1" x14ac:dyDescent="0.2"/>
  <cols>
    <col min="1" max="1" width="3.6640625" customWidth="1"/>
    <col min="2" max="2" width="8.83203125" customWidth="1"/>
    <col min="3" max="44" width="7.6640625" customWidth="1"/>
    <col min="46" max="47" width="8.6640625" customWidth="1"/>
    <col min="48" max="48" width="31.83203125" hidden="1" customWidth="1"/>
    <col min="49" max="73" width="8.6640625" hidden="1" customWidth="1"/>
    <col min="74" max="77" width="13.33203125" hidden="1" customWidth="1"/>
    <col min="78" max="78" width="7.1640625" hidden="1" customWidth="1"/>
    <col min="79" max="118" width="8.6640625" hidden="1" customWidth="1"/>
    <col min="119" max="119" width="8.6640625" customWidth="1"/>
  </cols>
  <sheetData>
    <row r="1" spans="1:112" ht="15" x14ac:dyDescent="0.2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1" t="s">
        <v>0</v>
      </c>
      <c r="AW1" s="1" t="s">
        <v>1</v>
      </c>
      <c r="AX1" s="1" t="s">
        <v>1</v>
      </c>
      <c r="AZ1" s="143">
        <v>200</v>
      </c>
      <c r="BA1" s="143" t="b">
        <v>1</v>
      </c>
      <c r="BB1" s="143"/>
      <c r="BC1" s="143"/>
      <c r="BD1" s="143">
        <f>IF(BA1=TRUE,200,"")</f>
        <v>200</v>
      </c>
    </row>
    <row r="2" spans="1:112" ht="33" x14ac:dyDescent="0.35">
      <c r="A2" s="37"/>
      <c r="B2" s="264" t="s">
        <v>37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38"/>
      <c r="AT2" s="38"/>
      <c r="AU2" s="38"/>
      <c r="AV2" s="1"/>
      <c r="AW2" s="1">
        <v>400</v>
      </c>
      <c r="AX2" s="1">
        <v>300</v>
      </c>
      <c r="AZ2" s="143">
        <v>300</v>
      </c>
      <c r="BA2" s="143" t="b">
        <v>1</v>
      </c>
      <c r="BB2" s="143"/>
      <c r="BC2" s="143"/>
      <c r="BD2" s="143">
        <f>IF(BA2=TRUE,300,"")</f>
        <v>300</v>
      </c>
      <c r="BF2" s="59"/>
      <c r="BG2" s="59"/>
      <c r="BH2" s="59"/>
      <c r="BI2" s="59"/>
      <c r="BJ2" s="59"/>
      <c r="BK2" s="59" t="s">
        <v>33</v>
      </c>
      <c r="BL2" s="59">
        <v>819.99994734592485</v>
      </c>
      <c r="BM2" s="59"/>
      <c r="BN2" s="59" t="s">
        <v>6</v>
      </c>
      <c r="BO2" s="59">
        <v>40</v>
      </c>
      <c r="BP2" s="59">
        <v>45</v>
      </c>
      <c r="BQ2" s="59">
        <v>50</v>
      </c>
      <c r="BR2" s="59">
        <v>55</v>
      </c>
      <c r="BS2" s="59"/>
      <c r="BT2" s="59">
        <v>60</v>
      </c>
      <c r="BU2" s="59">
        <v>65</v>
      </c>
      <c r="BV2" s="59">
        <v>70</v>
      </c>
      <c r="BW2" s="59">
        <v>75</v>
      </c>
      <c r="BX2" s="59">
        <v>80</v>
      </c>
      <c r="BY2" s="59">
        <v>85</v>
      </c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4"/>
      <c r="CU2" s="54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</row>
    <row r="3" spans="1:112" ht="16" thickBot="1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1"/>
      <c r="AW3" s="1">
        <v>500</v>
      </c>
      <c r="AX3" s="1">
        <v>400</v>
      </c>
      <c r="AZ3" s="143">
        <v>400</v>
      </c>
      <c r="BA3" s="143" t="b">
        <v>1</v>
      </c>
      <c r="BB3" s="143"/>
      <c r="BC3" s="143"/>
      <c r="BD3" s="143">
        <f>IF(BA3=TRUE,400,"")</f>
        <v>400</v>
      </c>
      <c r="BF3" s="59"/>
      <c r="BG3" s="59"/>
      <c r="BH3" s="59"/>
      <c r="BI3" s="59"/>
      <c r="BJ3" s="59"/>
      <c r="BK3" s="71"/>
      <c r="BL3" s="59" t="b">
        <v>0</v>
      </c>
      <c r="BM3" s="59"/>
      <c r="BN3" s="59" t="s">
        <v>32</v>
      </c>
      <c r="BO3" s="59">
        <v>0.48</v>
      </c>
      <c r="BP3" s="59">
        <v>0.56000000000000005</v>
      </c>
      <c r="BQ3" s="59">
        <v>0.65</v>
      </c>
      <c r="BR3" s="59">
        <v>0.73</v>
      </c>
      <c r="BS3" s="59"/>
      <c r="BT3" s="59">
        <v>0.82</v>
      </c>
      <c r="BU3" s="59">
        <v>0.91</v>
      </c>
      <c r="BV3" s="59">
        <v>1</v>
      </c>
      <c r="BW3" s="59">
        <v>1.1000000000000001</v>
      </c>
      <c r="BX3" s="59">
        <v>1.2</v>
      </c>
      <c r="BY3" s="59">
        <v>1.3</v>
      </c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</row>
    <row r="4" spans="1:112" ht="16" customHeight="1" thickBot="1" x14ac:dyDescent="0.25">
      <c r="A4" s="37"/>
      <c r="B4" s="275" t="s">
        <v>2</v>
      </c>
      <c r="C4" s="276"/>
      <c r="D4" s="276"/>
      <c r="E4" s="277"/>
      <c r="F4" s="38"/>
      <c r="G4" s="38"/>
      <c r="H4" s="40"/>
      <c r="I4" s="40"/>
      <c r="J4" s="57" t="s">
        <v>27</v>
      </c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38"/>
      <c r="W4" s="38"/>
      <c r="X4" s="38"/>
      <c r="Y4" s="38"/>
      <c r="Z4" s="38"/>
      <c r="AA4" s="38"/>
      <c r="AB4" s="38"/>
      <c r="AC4" s="40"/>
      <c r="AD4" s="40"/>
      <c r="AE4" s="40"/>
      <c r="AF4" s="40"/>
      <c r="AG4" s="40"/>
      <c r="AH4" s="40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1"/>
      <c r="AW4" s="1">
        <v>600</v>
      </c>
      <c r="AX4" s="1">
        <v>450</v>
      </c>
      <c r="AZ4" s="143">
        <v>450</v>
      </c>
      <c r="BA4" s="143" t="b">
        <v>1</v>
      </c>
      <c r="BB4" s="143"/>
      <c r="BC4" s="143"/>
      <c r="BD4" s="143">
        <f>IF(BA4=TRUE,450,"")</f>
        <v>450</v>
      </c>
      <c r="BF4" s="59"/>
      <c r="BG4" s="59"/>
      <c r="BH4" s="59"/>
      <c r="BI4" s="59"/>
      <c r="BJ4" s="59"/>
      <c r="BK4" s="59"/>
      <c r="BL4" s="59"/>
      <c r="BM4" s="59"/>
      <c r="BN4" s="59"/>
      <c r="BO4" s="59">
        <f>$BL$2*BO3</f>
        <v>393.59997472604391</v>
      </c>
      <c r="BP4" s="59">
        <f t="shared" ref="BP4:BY4" si="0">$BL$2*BP3</f>
        <v>459.19997051371797</v>
      </c>
      <c r="BQ4" s="59">
        <f t="shared" si="0"/>
        <v>532.99996577485115</v>
      </c>
      <c r="BR4" s="59">
        <f t="shared" si="0"/>
        <v>598.5999615625251</v>
      </c>
      <c r="BS4" s="59"/>
      <c r="BT4" s="59">
        <f t="shared" si="0"/>
        <v>672.39995682365839</v>
      </c>
      <c r="BU4" s="59">
        <f t="shared" si="0"/>
        <v>746.19995208479168</v>
      </c>
      <c r="BV4" s="59">
        <f t="shared" si="0"/>
        <v>819.99994734592485</v>
      </c>
      <c r="BW4" s="59">
        <f t="shared" si="0"/>
        <v>901.99994208051737</v>
      </c>
      <c r="BX4" s="59">
        <f t="shared" si="0"/>
        <v>983.99993681510978</v>
      </c>
      <c r="BY4" s="59">
        <f t="shared" si="0"/>
        <v>1065.9999315497023</v>
      </c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</row>
    <row r="5" spans="1:112" ht="16" customHeight="1" thickBot="1" x14ac:dyDescent="0.25">
      <c r="A5" s="38"/>
      <c r="B5" s="80" t="s">
        <v>3</v>
      </c>
      <c r="C5" s="81" t="s">
        <v>4</v>
      </c>
      <c r="D5" s="81" t="s">
        <v>5</v>
      </c>
      <c r="E5" s="82" t="s">
        <v>6</v>
      </c>
      <c r="F5" s="38"/>
      <c r="G5" s="38"/>
      <c r="H5" s="66"/>
      <c r="I5" s="66"/>
      <c r="J5" s="66" t="s">
        <v>31</v>
      </c>
      <c r="K5" s="48"/>
      <c r="L5" t="s">
        <v>7</v>
      </c>
      <c r="M5" s="47" t="s">
        <v>8</v>
      </c>
      <c r="N5" s="48"/>
      <c r="O5" t="s">
        <v>7</v>
      </c>
      <c r="P5" s="41" t="s">
        <v>26</v>
      </c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1" t="s">
        <v>9</v>
      </c>
      <c r="AW5" s="1">
        <v>700</v>
      </c>
      <c r="AX5" s="1">
        <v>500</v>
      </c>
      <c r="AZ5" s="143">
        <v>500</v>
      </c>
      <c r="BA5" s="143" t="b">
        <v>1</v>
      </c>
      <c r="BB5" s="143"/>
      <c r="BC5" s="143"/>
      <c r="BD5" s="143">
        <f>IF(BA5=TRUE,500,"")</f>
        <v>500</v>
      </c>
      <c r="BF5" s="60"/>
      <c r="BG5" s="59"/>
      <c r="BH5" s="59"/>
      <c r="BI5" s="59"/>
      <c r="BJ5" s="59"/>
      <c r="BK5" s="59"/>
      <c r="BL5" s="59"/>
      <c r="BM5" s="59"/>
      <c r="BN5" s="60" t="s">
        <v>34</v>
      </c>
      <c r="BO5" s="73">
        <v>402.39363082828669</v>
      </c>
      <c r="BP5" s="73">
        <v>469.44994106249925</v>
      </c>
      <c r="BQ5" s="73">
        <v>538.84957048590013</v>
      </c>
      <c r="BR5" s="73">
        <v>610.42738515443091</v>
      </c>
      <c r="BS5" s="73"/>
      <c r="BT5" s="73">
        <v>684.04412868927079</v>
      </c>
      <c r="BU5" s="73">
        <v>759.58050852862618</v>
      </c>
      <c r="BV5" s="73"/>
      <c r="BW5" s="73">
        <v>916.01073351706827</v>
      </c>
      <c r="BX5" s="73">
        <v>996.73325964262642</v>
      </c>
      <c r="BY5" s="73"/>
      <c r="BZ5" s="59"/>
      <c r="CA5" s="59"/>
      <c r="CB5" s="59"/>
      <c r="CC5" s="59"/>
      <c r="CD5" s="59"/>
      <c r="CE5" s="60"/>
      <c r="CF5" s="59"/>
      <c r="CG5" s="59"/>
      <c r="CH5" s="59"/>
      <c r="CI5" s="59"/>
      <c r="CJ5" s="59"/>
      <c r="CK5" s="59"/>
      <c r="CL5" s="59"/>
      <c r="CM5" s="59"/>
      <c r="CN5" s="60"/>
      <c r="CO5" s="59"/>
      <c r="CP5" s="59"/>
      <c r="CQ5" s="59"/>
      <c r="CR5" s="59"/>
      <c r="CS5" s="59"/>
      <c r="CT5" s="59"/>
      <c r="CU5" s="59"/>
      <c r="CV5" s="59"/>
      <c r="CW5" s="60"/>
      <c r="CX5" s="59"/>
      <c r="CY5" s="59"/>
      <c r="CZ5" s="59"/>
      <c r="DA5" s="59"/>
      <c r="DB5" s="59"/>
      <c r="DC5" s="59"/>
      <c r="DD5" s="59"/>
      <c r="DE5" s="59"/>
      <c r="DF5" s="60"/>
      <c r="DG5" s="59"/>
    </row>
    <row r="6" spans="1:112" ht="16" customHeight="1" thickBot="1" x14ac:dyDescent="0.25">
      <c r="A6" s="38"/>
      <c r="B6" s="77">
        <v>95</v>
      </c>
      <c r="C6" s="78">
        <v>85</v>
      </c>
      <c r="D6" s="78">
        <v>20</v>
      </c>
      <c r="E6" s="79">
        <f>(B6+C6)/2-D6</f>
        <v>70</v>
      </c>
      <c r="F6" s="38"/>
      <c r="G6" s="38"/>
      <c r="H6" s="42"/>
      <c r="I6" s="42"/>
      <c r="J6" s="36" t="s">
        <v>28</v>
      </c>
      <c r="K6" s="42"/>
      <c r="L6" s="43"/>
      <c r="M6" s="43"/>
      <c r="O6" s="43"/>
      <c r="P6" s="123"/>
      <c r="Q6" s="128"/>
      <c r="R6" s="128"/>
      <c r="S6" s="129"/>
      <c r="T6" s="129"/>
      <c r="U6" s="126"/>
      <c r="V6" s="129"/>
      <c r="W6" s="130"/>
      <c r="X6" s="115"/>
      <c r="Y6" s="115"/>
      <c r="Z6" s="115"/>
      <c r="AA6" s="115"/>
      <c r="AB6" s="43"/>
      <c r="AC6" s="43"/>
      <c r="AD6" s="43"/>
      <c r="AE6" s="43"/>
      <c r="AF6" s="43"/>
      <c r="AG6" s="43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2">
        <v>1</v>
      </c>
      <c r="AW6" s="1">
        <v>800</v>
      </c>
      <c r="AX6" s="1">
        <v>600</v>
      </c>
      <c r="AZ6" s="143">
        <v>600</v>
      </c>
      <c r="BA6" s="143" t="b">
        <v>1</v>
      </c>
      <c r="BB6" s="143"/>
      <c r="BC6" s="143"/>
      <c r="BD6" s="143">
        <f>IF(BA6=TRUE,600,"")</f>
        <v>600</v>
      </c>
      <c r="BF6" s="59"/>
      <c r="BG6" s="59"/>
      <c r="BH6" s="59"/>
      <c r="BI6" s="59"/>
      <c r="BJ6" s="59"/>
      <c r="BK6" s="59"/>
      <c r="BL6" s="59"/>
      <c r="BM6" s="59"/>
      <c r="BN6" s="59"/>
      <c r="BO6" s="72">
        <f>(BO5-BO4)/BO4</f>
        <v>2.2341607385425767E-2</v>
      </c>
      <c r="BP6" s="72">
        <f t="shared" ref="BP6:BY6" si="1">(BP5-BP4)/BP4</f>
        <v>2.2321365868805242E-2</v>
      </c>
      <c r="BQ6" s="72">
        <f t="shared" si="1"/>
        <v>1.0974868830516888E-2</v>
      </c>
      <c r="BR6" s="72">
        <f t="shared" si="1"/>
        <v>1.9758477032027693E-2</v>
      </c>
      <c r="BS6" s="72"/>
      <c r="BT6" s="72">
        <f t="shared" si="1"/>
        <v>1.7317329882973465E-2</v>
      </c>
      <c r="BU6" s="72">
        <f t="shared" si="1"/>
        <v>1.7931596492938472E-2</v>
      </c>
      <c r="BV6" s="72">
        <f t="shared" si="1"/>
        <v>-1</v>
      </c>
      <c r="BW6" s="72">
        <f t="shared" si="1"/>
        <v>1.5533029197578624E-2</v>
      </c>
      <c r="BX6" s="72">
        <f t="shared" si="1"/>
        <v>1.2940369558081784E-2</v>
      </c>
      <c r="BY6" s="72">
        <f t="shared" si="1"/>
        <v>-1</v>
      </c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</row>
    <row r="7" spans="1:112" ht="16" customHeight="1" x14ac:dyDescent="0.2">
      <c r="A7" s="38"/>
      <c r="B7" s="38"/>
      <c r="C7" s="38"/>
      <c r="D7" s="38"/>
      <c r="E7" s="38"/>
      <c r="F7" s="38"/>
      <c r="G7" s="38"/>
      <c r="H7" s="66"/>
      <c r="I7" s="66"/>
      <c r="J7" s="66" t="s">
        <v>11</v>
      </c>
      <c r="K7" s="66"/>
      <c r="L7" s="43" t="s">
        <v>35</v>
      </c>
      <c r="M7" s="47" t="s">
        <v>8</v>
      </c>
      <c r="N7" s="43" t="s">
        <v>10</v>
      </c>
      <c r="O7" s="43" t="s">
        <v>10</v>
      </c>
      <c r="P7" s="129"/>
      <c r="Q7" s="115"/>
      <c r="R7" s="115"/>
      <c r="S7" s="115"/>
      <c r="T7" s="115"/>
      <c r="U7" s="115"/>
      <c r="V7" s="129"/>
      <c r="W7" s="123"/>
      <c r="X7" s="123"/>
      <c r="Y7" s="123"/>
      <c r="Z7" s="123"/>
      <c r="AA7" s="123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1"/>
      <c r="AW7" s="1">
        <v>900</v>
      </c>
      <c r="AX7" s="3">
        <v>700</v>
      </c>
      <c r="AZ7" s="143">
        <v>700</v>
      </c>
      <c r="BA7" s="143" t="b">
        <v>1</v>
      </c>
      <c r="BB7" s="143"/>
      <c r="BC7" s="143"/>
      <c r="BD7" s="143">
        <f>IF(BA7=TRUE,700,"")</f>
        <v>700</v>
      </c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60"/>
      <c r="CC7" s="60"/>
      <c r="CD7" s="60"/>
      <c r="CE7" s="59"/>
      <c r="CF7" s="59"/>
      <c r="CG7" s="59"/>
      <c r="CH7" s="59"/>
      <c r="CI7" s="59"/>
      <c r="CJ7" s="59"/>
      <c r="CK7" s="60"/>
      <c r="CL7" s="60"/>
      <c r="CM7" s="60"/>
      <c r="CN7" s="59"/>
      <c r="CO7" s="59"/>
      <c r="CP7" s="59"/>
      <c r="CQ7" s="59"/>
      <c r="CR7" s="59"/>
      <c r="CS7" s="59"/>
      <c r="CT7" s="60"/>
      <c r="CU7" s="60"/>
      <c r="CV7" s="60"/>
      <c r="CW7" s="60"/>
      <c r="CX7" s="60"/>
      <c r="CY7" s="60"/>
      <c r="CZ7" s="60"/>
      <c r="DA7" s="59"/>
      <c r="DB7" s="59"/>
      <c r="DC7" s="59"/>
      <c r="DD7" s="59"/>
      <c r="DE7" s="59"/>
      <c r="DF7" s="60"/>
      <c r="DG7" s="60"/>
      <c r="DH7" s="63"/>
    </row>
    <row r="8" spans="1:112" ht="16" thickBot="1" x14ac:dyDescent="0.25">
      <c r="A8" s="38"/>
      <c r="B8" s="45"/>
      <c r="C8" s="45"/>
      <c r="D8" s="45"/>
      <c r="E8" s="45"/>
      <c r="F8" s="45"/>
      <c r="G8" s="45"/>
      <c r="H8" s="45"/>
      <c r="I8" s="45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38"/>
      <c r="AT8" s="38"/>
      <c r="AU8" s="38"/>
      <c r="AV8" s="1"/>
      <c r="AW8" s="1">
        <v>1000</v>
      </c>
      <c r="AX8" s="3">
        <v>850</v>
      </c>
      <c r="AZ8" s="2">
        <v>850</v>
      </c>
      <c r="BA8" s="143" t="b">
        <v>1</v>
      </c>
      <c r="BB8" s="143"/>
      <c r="BC8" s="143"/>
      <c r="BD8" s="143">
        <f>IF(BA8=TRUE,850,"")</f>
        <v>850</v>
      </c>
      <c r="BF8" s="60"/>
      <c r="BG8" s="60"/>
      <c r="BH8" s="60"/>
      <c r="BI8" s="59"/>
      <c r="BJ8" s="59"/>
      <c r="BK8" s="59"/>
      <c r="BL8" s="59"/>
      <c r="BM8" s="59"/>
      <c r="BN8" s="60"/>
      <c r="BO8" s="60"/>
      <c r="BP8" s="60"/>
      <c r="BQ8" s="60"/>
      <c r="BR8" s="59"/>
      <c r="BS8" s="59"/>
      <c r="BT8" s="59"/>
      <c r="BU8" s="59"/>
      <c r="BV8" s="59"/>
      <c r="BW8" s="60"/>
      <c r="BX8" s="60"/>
      <c r="BY8" s="60"/>
      <c r="BZ8" s="59"/>
      <c r="CA8" s="59"/>
      <c r="CB8" s="59"/>
      <c r="CC8" s="59"/>
      <c r="CD8" s="59"/>
      <c r="CE8" s="60"/>
      <c r="CF8" s="60"/>
      <c r="CG8" s="60"/>
      <c r="CH8" s="60"/>
      <c r="CI8" s="59"/>
      <c r="CJ8" s="59"/>
      <c r="CK8" s="59"/>
      <c r="CL8" s="59"/>
      <c r="CM8" s="59"/>
      <c r="CN8" s="60"/>
      <c r="CO8" s="60"/>
      <c r="CP8" s="60"/>
      <c r="CQ8" s="60"/>
      <c r="CR8" s="59"/>
      <c r="CS8" s="59"/>
      <c r="CT8" s="60"/>
      <c r="CU8" s="60"/>
      <c r="CV8" s="60"/>
      <c r="CW8" s="60"/>
      <c r="CX8" s="60"/>
      <c r="CY8" s="60"/>
      <c r="CZ8" s="60"/>
      <c r="DA8" s="59"/>
      <c r="DB8" s="59"/>
      <c r="DC8" s="59"/>
      <c r="DD8" s="59"/>
      <c r="DE8" s="59"/>
      <c r="DF8" s="60"/>
      <c r="DG8" s="60"/>
      <c r="DH8" s="60"/>
    </row>
    <row r="9" spans="1:112" ht="16" thickBot="1" x14ac:dyDescent="0.25">
      <c r="A9" s="38"/>
      <c r="B9" s="49"/>
      <c r="C9" s="278" t="s">
        <v>12</v>
      </c>
      <c r="D9" s="279"/>
      <c r="E9" s="279"/>
      <c r="F9" s="279"/>
      <c r="G9" s="230"/>
      <c r="H9" s="280" t="s">
        <v>13</v>
      </c>
      <c r="I9" s="281"/>
      <c r="J9" s="282"/>
      <c r="K9" s="282"/>
      <c r="L9" s="283"/>
      <c r="M9" s="229"/>
      <c r="N9" s="279" t="s">
        <v>14</v>
      </c>
      <c r="O9" s="279"/>
      <c r="P9" s="279"/>
      <c r="Q9" s="279"/>
      <c r="R9" s="231"/>
      <c r="S9" s="280" t="s">
        <v>15</v>
      </c>
      <c r="T9" s="281"/>
      <c r="U9" s="282"/>
      <c r="V9" s="282"/>
      <c r="W9" s="282"/>
      <c r="X9" s="278" t="s">
        <v>16</v>
      </c>
      <c r="Y9" s="279"/>
      <c r="Z9" s="279"/>
      <c r="AA9" s="279"/>
      <c r="AB9" s="279"/>
      <c r="AC9" s="279"/>
      <c r="AD9" s="284"/>
      <c r="AE9" s="278" t="s">
        <v>17</v>
      </c>
      <c r="AF9" s="279"/>
      <c r="AG9" s="279"/>
      <c r="AH9" s="279"/>
      <c r="AI9" s="279"/>
      <c r="AJ9" s="230"/>
      <c r="AK9" s="278" t="s">
        <v>18</v>
      </c>
      <c r="AL9" s="279"/>
      <c r="AM9" s="279"/>
      <c r="AN9" s="279"/>
      <c r="AO9" s="279"/>
      <c r="AP9" s="279"/>
      <c r="AQ9" s="284"/>
      <c r="AR9" s="4"/>
      <c r="AS9" s="38"/>
      <c r="AT9" s="38"/>
      <c r="AU9" s="38"/>
      <c r="AV9" s="1"/>
      <c r="AW9" s="1">
        <v>1100</v>
      </c>
      <c r="AX9" s="5">
        <v>900</v>
      </c>
      <c r="AZ9" s="143">
        <v>900</v>
      </c>
      <c r="BA9" s="143" t="b">
        <v>1</v>
      </c>
      <c r="BB9" s="144"/>
      <c r="BC9" s="144"/>
      <c r="BD9" s="143">
        <f>IF(BA9=TRUE,900,"")</f>
        <v>900</v>
      </c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</row>
    <row r="10" spans="1:112" ht="15" customHeight="1" thickBot="1" x14ac:dyDescent="0.25">
      <c r="A10" s="39"/>
      <c r="B10" s="285" t="s">
        <v>30</v>
      </c>
      <c r="C10" s="287" t="s">
        <v>29</v>
      </c>
      <c r="D10" s="288"/>
      <c r="E10" s="288"/>
      <c r="F10" s="288"/>
      <c r="G10" s="288"/>
      <c r="H10" s="288"/>
      <c r="I10" s="288"/>
      <c r="J10" s="288"/>
      <c r="K10" s="288"/>
      <c r="L10" s="288"/>
      <c r="M10" s="289"/>
      <c r="N10" s="289"/>
      <c r="O10" s="289"/>
      <c r="P10" s="289"/>
      <c r="Q10" s="289"/>
      <c r="R10" s="289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22"/>
      <c r="AR10" s="273" t="s">
        <v>30</v>
      </c>
      <c r="AS10" s="39"/>
      <c r="AT10" s="39"/>
      <c r="AU10" s="39"/>
      <c r="AV10" s="1"/>
      <c r="AW10" s="1">
        <v>1200</v>
      </c>
      <c r="AX10" s="1">
        <v>1</v>
      </c>
      <c r="AY10" s="1"/>
      <c r="AZ10" s="1"/>
      <c r="BA10" s="290"/>
      <c r="BB10" s="290"/>
      <c r="BC10" s="290"/>
      <c r="BD10" s="290"/>
      <c r="BE10" s="290"/>
      <c r="BF10" s="290"/>
      <c r="BG10" s="290"/>
      <c r="BH10" s="290"/>
      <c r="BI10" s="290"/>
      <c r="BJ10" s="75"/>
      <c r="BK10" s="290"/>
      <c r="BL10" s="290"/>
      <c r="BM10" s="290"/>
      <c r="BN10" s="290"/>
      <c r="BO10" s="290"/>
      <c r="BP10" s="290"/>
      <c r="BQ10" s="290"/>
      <c r="BR10" s="290"/>
      <c r="BS10" s="290"/>
      <c r="BT10" s="290"/>
      <c r="BU10" s="290"/>
      <c r="BV10" s="290"/>
      <c r="BW10" s="290"/>
      <c r="BX10" s="290"/>
      <c r="BY10" s="290"/>
      <c r="BZ10" s="290"/>
      <c r="CA10" s="290"/>
      <c r="CB10" s="290"/>
      <c r="CC10" s="290"/>
      <c r="CD10" s="290"/>
      <c r="CE10" s="290"/>
      <c r="CF10" s="290"/>
      <c r="CG10" s="290"/>
      <c r="CH10" s="75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59"/>
      <c r="DB10" s="59"/>
      <c r="DC10" s="59"/>
      <c r="DD10" s="59"/>
      <c r="DE10" s="59"/>
      <c r="DF10" s="59"/>
      <c r="DG10" s="59"/>
      <c r="DH10" s="59"/>
    </row>
    <row r="11" spans="1:112" ht="16" thickBot="1" x14ac:dyDescent="0.25">
      <c r="A11" s="39"/>
      <c r="B11" s="286"/>
      <c r="C11" s="83">
        <v>300</v>
      </c>
      <c r="D11" s="84">
        <v>400</v>
      </c>
      <c r="E11" s="85">
        <v>450</v>
      </c>
      <c r="F11" s="85">
        <v>500</v>
      </c>
      <c r="G11" s="84">
        <v>600</v>
      </c>
      <c r="H11" s="83">
        <v>300</v>
      </c>
      <c r="I11" s="84">
        <v>400</v>
      </c>
      <c r="J11" s="85">
        <v>450</v>
      </c>
      <c r="K11" s="85">
        <v>500</v>
      </c>
      <c r="L11" s="223">
        <v>600</v>
      </c>
      <c r="M11" s="83">
        <v>200</v>
      </c>
      <c r="N11" s="85">
        <v>300</v>
      </c>
      <c r="O11" s="85">
        <v>400</v>
      </c>
      <c r="P11" s="85">
        <v>450</v>
      </c>
      <c r="Q11" s="85">
        <v>500</v>
      </c>
      <c r="R11" s="86">
        <v>600</v>
      </c>
      <c r="S11" s="84">
        <v>300</v>
      </c>
      <c r="T11" s="84">
        <v>400</v>
      </c>
      <c r="U11" s="85">
        <v>450</v>
      </c>
      <c r="V11" s="85">
        <v>500</v>
      </c>
      <c r="W11" s="223">
        <v>600</v>
      </c>
      <c r="X11" s="224">
        <v>200</v>
      </c>
      <c r="Y11" s="225">
        <v>300</v>
      </c>
      <c r="Z11" s="225">
        <v>400</v>
      </c>
      <c r="AA11" s="225">
        <v>450</v>
      </c>
      <c r="AB11" s="225">
        <v>500</v>
      </c>
      <c r="AC11" s="225">
        <v>600</v>
      </c>
      <c r="AD11" s="240">
        <v>900</v>
      </c>
      <c r="AE11" s="224">
        <v>200</v>
      </c>
      <c r="AF11" s="225">
        <v>300</v>
      </c>
      <c r="AG11" s="225">
        <v>400</v>
      </c>
      <c r="AH11" s="225">
        <v>450</v>
      </c>
      <c r="AI11" s="225">
        <v>500</v>
      </c>
      <c r="AJ11" s="227">
        <v>600</v>
      </c>
      <c r="AK11" s="232">
        <v>200</v>
      </c>
      <c r="AL11" s="225">
        <v>300</v>
      </c>
      <c r="AM11" s="225">
        <v>400</v>
      </c>
      <c r="AN11" s="225">
        <v>450</v>
      </c>
      <c r="AO11" s="225">
        <v>500</v>
      </c>
      <c r="AP11" s="225">
        <v>600</v>
      </c>
      <c r="AQ11" s="226">
        <v>900</v>
      </c>
      <c r="AR11" s="274"/>
      <c r="AS11" s="39"/>
      <c r="AT11" s="39"/>
      <c r="AU11" s="39"/>
      <c r="AV11" s="1"/>
      <c r="AW11" s="1">
        <v>1300</v>
      </c>
      <c r="AX11" s="1" t="str">
        <f>INDEX(AX1:AX9,AX10)</f>
        <v>Всё</v>
      </c>
      <c r="AY11" s="1"/>
      <c r="AZ11" s="1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</row>
    <row r="12" spans="1:112" ht="15" x14ac:dyDescent="0.2">
      <c r="A12" s="39"/>
      <c r="B12" s="6">
        <v>400</v>
      </c>
      <c r="C12" s="7">
        <f>IF(AND(OR($BD$2=C$11),AND(OR($AW$29=1,$B12&gt;=$AW$31),OR($AW$30=1,$B12&lt;=$AW$32))),BA22, "")</f>
        <v>208</v>
      </c>
      <c r="D12" s="8">
        <f t="shared" ref="D12:D29" si="2">IF(AND(OR($BD$3=D$11),AND(OR($AW$29=1,$B12&gt;=$AW$31),OR($AW$30=1,$B12&lt;=$AW$32))),BB22, "")</f>
        <v>281.39600000000002</v>
      </c>
      <c r="E12" s="8">
        <f t="shared" ref="E12:E29" si="3">IF(AND(OR($BD$4=E$11),AND(OR($AW$29=1,$B12&gt;=$AW$31),OR($AW$30=1,$B12&lt;=$AW$32))),BC22, "")</f>
        <v>300</v>
      </c>
      <c r="F12" s="68">
        <f t="shared" ref="F12:F29" si="4">IF(AND(OR($BD$5=F$11),AND(OR($AW$29=1,$B12&gt;=$AW$31),OR($AW$30=1,$B12&lt;=$AW$32))),BD22,"")</f>
        <v>328</v>
      </c>
      <c r="G12" s="236">
        <f>IF(AND(OR($BD$6=G$11),AND(OR($AW$29=1,$B12&gt;=$AW$31),OR($AW$30=1,$B12&lt;=$AW$32))),BE22,"")</f>
        <v>398.40000000000003</v>
      </c>
      <c r="H12" s="7">
        <f t="shared" ref="H12:H29" si="5">IF(AND(OR($BD$2=H$11),AND(OR($AW$29=1,$B12&gt;=$AW$31),OR($AW$30=1,$B12&lt;=$AW$32))),BI22, "")</f>
        <v>308.40000000000003</v>
      </c>
      <c r="I12" s="8">
        <f t="shared" ref="I12:I29" si="6">IF(AND(OR($BD$3=I$11),AND(OR($AW$29=1,$B12&gt;=$AW$31),OR($AW$30=1,$B12&lt;=$AW$32))),BJ22, "")</f>
        <v>398.25760000000002</v>
      </c>
      <c r="J12" s="8">
        <f>IF(AND(OR($BD$4=J$11),AND(OR($AW$29=1,$B12&gt;=$AW$31),OR($AW$30=1,$B12&lt;=$AW$32))),BK22, "")</f>
        <v>426.40000000000003</v>
      </c>
      <c r="K12" s="8">
        <f>IF(AND(OR($BD$5=K$11),AND(OR($AW$29=1,$B12&gt;=$AW$31),OR($AW$30=1,$B12&lt;=$AW$32))),BL22, "")</f>
        <v>478.40000000000003</v>
      </c>
      <c r="L12" s="68">
        <f>IF(AND(OR($BD$6=L$11),AND(OR($AW$29=1,$B12&gt;=$AW$31),OR($AW$30=1,$B12&lt;=$AW$32))),BM22, "")</f>
        <v>554.40000000000009</v>
      </c>
      <c r="M12" s="7"/>
      <c r="N12" s="8">
        <f>IF(AND(OR($BD$2=N$11),AND(OR($AW$29=1,$B12&gt;=$AW$31),OR($AW$30=1,$B12&lt;=$AW$32))),BR22, "")</f>
        <v>378.80000000000007</v>
      </c>
      <c r="O12" s="8">
        <f>IF(AND(OR($BD$3=O$11),AND(OR($AW$29=1,$B12&gt;=$AW$31),OR($AW$30=1,$B12&lt;=$AW$32))),BS22, "")</f>
        <v>487.96800000000007</v>
      </c>
      <c r="P12" s="8">
        <f>IF(AND(OR($BD$4=P$11),AND(OR($AW$29=1,$B12&gt;=$AW$31),OR($AW$30=1,$B12&lt;=$AW$32))),BT22, "")</f>
        <v>529.6</v>
      </c>
      <c r="Q12" s="8">
        <f>IF(AND(OR($BD$5=Q$11),AND(OR($AW$29=1,$B12&gt;=$AW$31),OR($AW$30=1,$B12&lt;=$AW$32))),BU22, "")</f>
        <v>581.33333333333337</v>
      </c>
      <c r="R12" s="236">
        <f>IF(AND(OR($BD$6=R$11),AND(OR($AW$29=1,$B12&gt;=$AW$31),OR($AW$30=1,$B12&lt;=$AW$32))),BV22, "")</f>
        <v>676.80000000000018</v>
      </c>
      <c r="S12" s="211">
        <f>IF(AND(OR($BD$2=S$11),AND(OR($AW$29=1,$B12&gt;=$AW$31),OR($AW$30=1,$B12&lt;=$AW$32))),BZ22, "")</f>
        <v>445.6</v>
      </c>
      <c r="T12" s="8">
        <f>IF(AND(OR($BD$3=T$11),AND(OR($AW$29=1,$B12&gt;=$AW$31),OR($AW$30=1,$B12&lt;=$AW$32))),CA22, "")</f>
        <v>564.02800000000002</v>
      </c>
      <c r="U12" s="8">
        <f>IF(AND(OR($BD$4=U$11),AND(OR($AW$29=1,$B12&gt;=$AW$31),OR($AW$30=1,$B12&lt;=$AW$32))),CB22, "")</f>
        <v>609.6</v>
      </c>
      <c r="V12" s="8">
        <f>IF(AND(OR($BD$5=V$11),AND(OR($AW$29=1,$B12&gt;=$AW$31),OR($AW$30=1,$B12&lt;=$AW$32))),CC22, "")</f>
        <v>820.80000000000007</v>
      </c>
      <c r="W12" s="68">
        <f>IF(AND(OR($BD$6=W$11),AND(OR($AW$29=1,$B12&gt;=$AW$31),OR($AW$30=1,$B12&lt;=$AW$32))),CD22, "")</f>
        <v>828</v>
      </c>
      <c r="X12" s="7"/>
      <c r="Y12" s="8">
        <f>IF(AND(OR($BD$2=Y$11),AND(OR($AW$29=1,$B12&gt;=$AW$31),OR($AW$30=1,$B12&lt;=$AW$32))),CI22, "")</f>
        <v>558.79999999999995</v>
      </c>
      <c r="Z12" s="8">
        <f>IF(AND(OR($BD$3=Z$11),AND(OR($AW$29=1,$B12&gt;=$AW$31),OR($AW$30=1,$B12&lt;=$AW$32))),CJ22, "")</f>
        <v>728</v>
      </c>
      <c r="AA12" s="8">
        <f>IF(AND(OR($BD$4=AA$11),AND(OR($AW$29=1,$B12&gt;=$AW$31),OR($AW$30=1,$B12&lt;=$AW$32))),CK22, "")</f>
        <v>802.80000000000007</v>
      </c>
      <c r="AB12" s="8">
        <f>IF(AND(OR($BD$5=AB$11),AND(OR($AW$29=1,$B12&gt;=$AW$31),OR($AW$30=1,$B12&lt;=$AW$32))),CL22, "")</f>
        <v>882</v>
      </c>
      <c r="AC12" s="8">
        <f>IF(AND(OR($BD$6=AC$11),AND(OR($AW$29=1,$B12&gt;=$AW$31),OR($AW$30=1,$B12&lt;=$AW$32))),CM22, "")</f>
        <v>1028.4000000000001</v>
      </c>
      <c r="AD12" s="9">
        <f>IF(AND(OR($BD$9=AD$11),AND(OR($AW$29=1,$B12&gt;=$AW$31),OR($AW$30=1,$B12&lt;=$AW$32))),CP22, "")</f>
        <v>1396.7999999999997</v>
      </c>
      <c r="AE12" s="214"/>
      <c r="AF12" s="56">
        <f>IF(AND(OR($BD$2=AF$11),AND(OR($AW$29=1,$B12&gt;=$AW$31),OR($AW$30=1,$B12&lt;=$AW$32))),CR22, "")</f>
        <v>536.79999999999995</v>
      </c>
      <c r="AG12" s="56">
        <f>IF(AND(OR($BD$3=AG$11),AND(OR($AW$29=1,$B12&gt;=$AW$31),OR($AW$30=1,$B12&lt;=$AW$32))),CS22, "")</f>
        <v>679.32</v>
      </c>
      <c r="AH12" s="56">
        <f>IF(AND(OR($BD$4=AH$11),AND(OR($AW$29=1,$B12&gt;=$AW$31),OR($AW$30=1,$B12&lt;=$AW$32))),CT22, "")</f>
        <v>684.66000000000008</v>
      </c>
      <c r="AI12" s="210">
        <f>IF(AND(OR($BD$5=AI$11),AND(OR($AW$29=1,$B12&gt;=$AW$31),OR($AW$30=1,$B12&lt;=$AW$32))),CU22, "")</f>
        <v>690</v>
      </c>
      <c r="AJ12" s="233">
        <f>IF(AND(OR($BD$6=AJ$11),AND(OR($AW$29=1,$B12&gt;=$AW$31),OR($AW$30=1,$B12&lt;=$AW$32))),CN22, "")</f>
        <v>1140</v>
      </c>
      <c r="AK12" s="7"/>
      <c r="AL12" s="8">
        <f>IF(AND(OR($BD$2=AL$11),AND(OR($AW$29=1,$B12&gt;=$AW$31),OR($AW$30=1,$B12&lt;=$AW$32))),DA22, "")</f>
        <v>808.80000000000018</v>
      </c>
      <c r="AM12" s="8">
        <f>IF(AND(OR($BD$3=AM$11),AND(OR($AW$29=1,$B12&gt;=$AW$31),OR($AW$30=1,$B12&lt;=$AW$32))),DB22, "")</f>
        <v>1038.336</v>
      </c>
      <c r="AN12" s="8">
        <f>IF(AND(OR($BD$4=AN$11),AND(OR($AW$29=1,$B12&gt;=$AW$31),OR($AW$30=1,$B12&lt;=$AW$32))),DC22, "")</f>
        <v>1147.2</v>
      </c>
      <c r="AO12" s="8">
        <f>IF(AND(OR($BD$5=AO$11),AND(OR($AW$29=1,$B12&gt;=$AW$31),OR($AW$30=1,$B12&lt;=$AW$32))),DD22, "")</f>
        <v>1220</v>
      </c>
      <c r="AP12" s="8">
        <f>IF(AND(OR($BD$6=AP$11),AND(OR($AW$29=1,$B12&gt;=$AW$31),OR($AW$30=1,$B12&lt;=$AW$32))),DE22, "")</f>
        <v>1388.8</v>
      </c>
      <c r="AQ12" s="9">
        <f>IF(AND(OR($BD$9=AQ$11),AND(OR($AW$29=1,$B12&gt;=$AW$31),OR($AW$30=1,$B12&lt;=$AW$32))),DH22, "")</f>
        <v>1924.4</v>
      </c>
      <c r="AR12" s="10">
        <v>400</v>
      </c>
      <c r="AS12" s="39"/>
      <c r="AT12" s="39"/>
      <c r="AU12" s="39"/>
      <c r="AV12" s="1"/>
      <c r="AW12" s="1">
        <v>1400</v>
      </c>
      <c r="AX12" s="1"/>
      <c r="AY12" s="1"/>
      <c r="AZ12" s="1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9"/>
      <c r="BZ12" s="59"/>
      <c r="CA12" s="59"/>
      <c r="CB12" s="59"/>
      <c r="CC12" s="59"/>
      <c r="CD12" s="54"/>
      <c r="CE12" s="54"/>
      <c r="CF12" s="54"/>
      <c r="CG12" s="54"/>
      <c r="CH12" s="54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</row>
    <row r="13" spans="1:112" ht="15" x14ac:dyDescent="0.2">
      <c r="A13" s="39"/>
      <c r="B13" s="11">
        <v>500</v>
      </c>
      <c r="C13" s="12">
        <f t="shared" ref="C13:C38" si="7">IF(AND(OR($BD$2=C$11),AND(OR($AW$29=1,$B13&gt;=$AW$31),OR($AW$30=1,$B13&lt;=$AW$32))),BA23, "")</f>
        <v>260</v>
      </c>
      <c r="D13" s="13">
        <f t="shared" si="2"/>
        <v>351.745</v>
      </c>
      <c r="E13" s="13">
        <f t="shared" si="3"/>
        <v>375</v>
      </c>
      <c r="F13" s="67">
        <f t="shared" si="4"/>
        <v>410</v>
      </c>
      <c r="G13" s="237">
        <f t="shared" ref="G13:G38" si="8">IF(AND(OR($BD$6=G$11),AND(OR($AW$29=1,$B13&gt;=$AW$31),OR($AW$30=1,$B13&lt;=$AW$32))),BE23,"")</f>
        <v>498</v>
      </c>
      <c r="H13" s="12">
        <f t="shared" si="5"/>
        <v>385.5</v>
      </c>
      <c r="I13" s="13">
        <f t="shared" si="6"/>
        <v>497.822</v>
      </c>
      <c r="J13" s="13">
        <f t="shared" ref="J13:J29" si="9">IF(AND(OR($BD$4=J$11),AND(OR($AW$29=1,$B13&gt;=$AW$31),OR($AW$30=1,$B13&lt;=$AW$32))),BK23, "")</f>
        <v>533</v>
      </c>
      <c r="K13" s="13">
        <f t="shared" ref="K13:K29" si="10">IF(AND(OR($BD$5=K$11),AND(OR($AW$29=1,$B13&gt;=$AW$31),OR($AW$30=1,$B13&lt;=$AW$32))),BL23, "")</f>
        <v>598</v>
      </c>
      <c r="L13" s="67">
        <f t="shared" ref="L13:L29" si="11">IF(AND(OR($BD$6=L$11),AND(OR($AW$29=1,$B13&gt;=$AW$31),OR($AW$30=1,$B13&lt;=$AW$32))),BM23, "")</f>
        <v>693.00000000000011</v>
      </c>
      <c r="M13" s="12"/>
      <c r="N13" s="13">
        <f t="shared" ref="N13:N29" si="12">IF(AND(OR($BD$2=N$11),AND(OR($AW$29=1,$B13&gt;=$AW$31),OR($AW$30=1,$B13&lt;=$AW$32))),BR23, "")</f>
        <v>473.50000000000006</v>
      </c>
      <c r="O13" s="13">
        <f t="shared" ref="O13:O29" si="13">IF(AND(OR($BD$3=O$11),AND(OR($AW$29=1,$B13&gt;=$AW$31),OR($AW$30=1,$B13&lt;=$AW$32))),BS23, "")</f>
        <v>609.96</v>
      </c>
      <c r="P13" s="13">
        <f t="shared" ref="P13:P29" si="14">IF(AND(OR($BD$4=P$11),AND(OR($AW$29=1,$B13&gt;=$AW$31),OR($AW$30=1,$B13&lt;=$AW$32))),BT23, "")</f>
        <v>662</v>
      </c>
      <c r="Q13" s="13">
        <f t="shared" ref="Q13:Q29" si="15">IF(AND(OR($BD$5=Q$11),AND(OR($AW$29=1,$B13&gt;=$AW$31),OR($AW$30=1,$B13&lt;=$AW$32))),BU23, "")</f>
        <v>726.66666666666663</v>
      </c>
      <c r="R13" s="237">
        <f t="shared" ref="R13:R38" si="16">IF(AND(OR($BD$6=R$11),AND(OR($AW$29=1,$B13&gt;=$AW$31),OR($AW$30=1,$B13&lt;=$AW$32))),BV23, "")</f>
        <v>846.00000000000011</v>
      </c>
      <c r="S13" s="212">
        <f t="shared" ref="S13:S29" si="17">IF(AND(OR($BD$2=S$11),AND(OR($AW$29=1,$B13&gt;=$AW$31),OR($AW$30=1,$B13&lt;=$AW$32))),BZ23, "")</f>
        <v>557</v>
      </c>
      <c r="T13" s="13">
        <f t="shared" ref="T13:T29" si="18">IF(AND(OR($BD$3=T$11),AND(OR($AW$29=1,$B13&gt;=$AW$31),OR($AW$30=1,$B13&lt;=$AW$32))),CA23, "")</f>
        <v>705.03499999999997</v>
      </c>
      <c r="U13" s="13">
        <f t="shared" ref="U13:U29" si="19">IF(AND(OR($BD$4=U$11),AND(OR($AW$29=1,$B13&gt;=$AW$31),OR($AW$30=1,$B13&lt;=$AW$32))),CB23, "")</f>
        <v>762</v>
      </c>
      <c r="V13" s="13">
        <f t="shared" ref="V13:V29" si="20">IF(AND(OR($BD$5=V$11),AND(OR($AW$29=1,$B13&gt;=$AW$31),OR($AW$30=1,$B13&lt;=$AW$32))),CC23, "")</f>
        <v>1026</v>
      </c>
      <c r="W13" s="67">
        <f t="shared" ref="W13:W29" si="21">IF(AND(OR($BD$6=W$11),AND(OR($AW$29=1,$B13&gt;=$AW$31),OR($AW$30=1,$B13&lt;=$AW$32))),CD23, "")</f>
        <v>1035</v>
      </c>
      <c r="X13" s="12"/>
      <c r="Y13" s="13">
        <f t="shared" ref="Y13:Y29" si="22">IF(AND(OR($BD$2=Y$11),AND(OR($AW$29=1,$B13&gt;=$AW$31),OR($AW$30=1,$B13&lt;=$AW$32))),CI23, "")</f>
        <v>698.49999999999989</v>
      </c>
      <c r="Z13" s="13">
        <f t="shared" ref="Z13:Z29" si="23">IF(AND(OR($BD$3=Z$11),AND(OR($AW$29=1,$B13&gt;=$AW$31),OR($AW$30=1,$B13&lt;=$AW$32))),CJ23, "")</f>
        <v>910</v>
      </c>
      <c r="AA13" s="13">
        <f t="shared" ref="AA13:AA29" si="24">IF(AND(OR($BD$4=AA$11),AND(OR($AW$29=1,$B13&gt;=$AW$31),OR($AW$30=1,$B13&lt;=$AW$32))),CK23, "")</f>
        <v>1003.5</v>
      </c>
      <c r="AB13" s="13">
        <f t="shared" ref="AB13:AB29" si="25">IF(AND(OR($BD$5=AB$11),AND(OR($AW$29=1,$B13&gt;=$AW$31),OR($AW$30=1,$B13&lt;=$AW$32))),CL23, "")</f>
        <v>1102.5</v>
      </c>
      <c r="AC13" s="13">
        <f t="shared" ref="AC13:AC29" si="26">IF(AND(OR($BD$6=AC$11),AND(OR($AW$29=1,$B13&gt;=$AW$31),OR($AW$30=1,$B13&lt;=$AW$32))),CM23, "")</f>
        <v>1285.5</v>
      </c>
      <c r="AD13" s="14">
        <f t="shared" ref="AD13:AD29" si="27">IF(AND(OR($BD$9=AD$11),AND(OR($AW$29=1,$B13&gt;=$AW$31),OR($AW$30=1,$B13&lt;=$AW$32))),CP23, "")</f>
        <v>1745.9999999999995</v>
      </c>
      <c r="AE13" s="212"/>
      <c r="AF13" s="13">
        <f t="shared" ref="AF13:AF29" si="28">IF(AND(OR($BD$2=AF$11),AND(OR($AW$29=1,$B13&gt;=$AW$31),OR($AW$30=1,$B13&lt;=$AW$32))),CR23, "")</f>
        <v>670.99999999999989</v>
      </c>
      <c r="AG13" s="13">
        <f t="shared" ref="AG13:AG29" si="29">IF(AND(OR($BD$3=AG$11),AND(OR($AW$29=1,$B13&gt;=$AW$31),OR($AW$30=1,$B13&lt;=$AW$32))),CS23, "")</f>
        <v>849.15</v>
      </c>
      <c r="AH13" s="13">
        <f t="shared" ref="AH13:AH29" si="30">IF(AND(OR($BD$4=AH$11),AND(OR($AW$29=1,$B13&gt;=$AW$31),OR($AW$30=1,$B13&lt;=$AW$32))),CT23, "")</f>
        <v>855.82500000000016</v>
      </c>
      <c r="AI13" s="67">
        <f t="shared" ref="AI13:AI29" si="31">IF(AND(OR($BD$5=AI$11),AND(OR($AW$29=1,$B13&gt;=$AW$31),OR($AW$30=1,$B13&lt;=$AW$32))),CU23, "")</f>
        <v>862.49999999999989</v>
      </c>
      <c r="AJ13" s="14">
        <f t="shared" ref="AJ13:AJ38" si="32">IF(AND(OR($BD$6=AJ$11),AND(OR($AW$29=1,$B13&gt;=$AW$31),OR($AW$30=1,$B13&lt;=$AW$32))),CN23, "")</f>
        <v>1425</v>
      </c>
      <c r="AK13" s="12"/>
      <c r="AL13" s="13">
        <f t="shared" ref="AL13:AL29" si="33">IF(AND(OR($BD$2=AL$11),AND(OR($AW$29=1,$B13&gt;=$AW$31),OR($AW$30=1,$B13&lt;=$AW$32))),DA23, "")</f>
        <v>1011.0000000000001</v>
      </c>
      <c r="AM13" s="13">
        <f t="shared" ref="AM13:AM29" si="34">IF(AND(OR($BD$3=AM$11),AND(OR($AW$29=1,$B13&gt;=$AW$31),OR($AW$30=1,$B13&lt;=$AW$32))),DB23, "")</f>
        <v>1297.92</v>
      </c>
      <c r="AN13" s="13">
        <f t="shared" ref="AN13:AN29" si="35">IF(AND(OR($BD$4=AN$11),AND(OR($AW$29=1,$B13&gt;=$AW$31),OR($AW$30=1,$B13&lt;=$AW$32))),DC23, "")</f>
        <v>1434</v>
      </c>
      <c r="AO13" s="13">
        <f t="shared" ref="AO13:AO29" si="36">IF(AND(OR($BD$5=AO$11),AND(OR($AW$29=1,$B13&gt;=$AW$31),OR($AW$30=1,$B13&lt;=$AW$32))),DD23, "")</f>
        <v>1525</v>
      </c>
      <c r="AP13" s="13">
        <f t="shared" ref="AP13:AP29" si="37">IF(AND(OR($BD$6=AP$11),AND(OR($AW$29=1,$B13&gt;=$AW$31),OR($AW$30=1,$B13&lt;=$AW$32))),DE23, "")</f>
        <v>1735.9999999999998</v>
      </c>
      <c r="AQ13" s="14">
        <f t="shared" ref="AQ13:AQ29" si="38">IF(AND(OR($BD$9=AQ$11),AND(OR($AW$29=1,$B13&gt;=$AW$31),OR($AW$30=1,$B13&lt;=$AW$32))),DH23, "")</f>
        <v>2405.5</v>
      </c>
      <c r="AR13" s="15">
        <v>500</v>
      </c>
      <c r="AS13" s="39"/>
      <c r="AT13" s="39"/>
      <c r="AU13" s="39"/>
      <c r="AV13" s="1"/>
      <c r="AW13" s="1">
        <v>1500</v>
      </c>
      <c r="AX13" s="1"/>
      <c r="AY13" s="1"/>
      <c r="AZ13" s="1"/>
      <c r="BA13" s="61"/>
      <c r="BB13" s="61"/>
      <c r="BC13" s="65"/>
      <c r="BD13" s="65"/>
      <c r="BE13" s="65"/>
      <c r="BF13" s="65"/>
      <c r="BG13" s="65"/>
      <c r="BH13" s="65"/>
      <c r="BI13" s="61"/>
      <c r="BJ13" s="6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59"/>
      <c r="DB13" s="59"/>
      <c r="DC13" s="59"/>
      <c r="DD13" s="59"/>
      <c r="DE13" s="59"/>
      <c r="DF13" s="59"/>
      <c r="DG13" s="59"/>
      <c r="DH13" s="58"/>
    </row>
    <row r="14" spans="1:112" ht="16" thickBot="1" x14ac:dyDescent="0.25">
      <c r="A14" s="39"/>
      <c r="B14" s="11">
        <v>600</v>
      </c>
      <c r="C14" s="12">
        <f t="shared" si="7"/>
        <v>312</v>
      </c>
      <c r="D14" s="13">
        <f t="shared" si="2"/>
        <v>422.09399999999999</v>
      </c>
      <c r="E14" s="13">
        <f t="shared" si="3"/>
        <v>450</v>
      </c>
      <c r="F14" s="67">
        <f t="shared" si="4"/>
        <v>492</v>
      </c>
      <c r="G14" s="237">
        <f t="shared" si="8"/>
        <v>597.6</v>
      </c>
      <c r="H14" s="12">
        <f t="shared" si="5"/>
        <v>462.59999999999997</v>
      </c>
      <c r="I14" s="13">
        <f t="shared" si="6"/>
        <v>597.38639999999998</v>
      </c>
      <c r="J14" s="13">
        <f t="shared" si="9"/>
        <v>639.6</v>
      </c>
      <c r="K14" s="13">
        <f t="shared" si="10"/>
        <v>717.6</v>
      </c>
      <c r="L14" s="67">
        <f t="shared" si="11"/>
        <v>831.60000000000014</v>
      </c>
      <c r="M14" s="12">
        <f t="shared" ref="M14:M38" si="39">IF(AND(OR($BD$1=M$11),AND(OR($AW$29=1,$B14&gt;=$AW$31),OR($AW$30=1,$B14&lt;=$AW$32))),BQ24, "")</f>
        <v>385.2</v>
      </c>
      <c r="N14" s="13">
        <f t="shared" si="12"/>
        <v>568.20000000000005</v>
      </c>
      <c r="O14" s="13">
        <f t="shared" si="13"/>
        <v>731.952</v>
      </c>
      <c r="P14" s="13">
        <f t="shared" si="14"/>
        <v>794.4</v>
      </c>
      <c r="Q14" s="13">
        <f t="shared" si="15"/>
        <v>871.99999999999989</v>
      </c>
      <c r="R14" s="237">
        <f t="shared" si="16"/>
        <v>1015.2</v>
      </c>
      <c r="S14" s="212">
        <f t="shared" si="17"/>
        <v>668.4</v>
      </c>
      <c r="T14" s="13">
        <f t="shared" si="18"/>
        <v>846.04199999999992</v>
      </c>
      <c r="U14" s="13">
        <f t="shared" si="19"/>
        <v>914.4</v>
      </c>
      <c r="V14" s="13">
        <f t="shared" si="20"/>
        <v>1231.2</v>
      </c>
      <c r="W14" s="67">
        <f t="shared" si="21"/>
        <v>1242</v>
      </c>
      <c r="X14" s="12">
        <f t="shared" ref="X14:X29" si="40">IF(AND(OR($BD$1=X$11),AND(OR($AW$29=1,$B14&gt;=$AW$31),OR($AW$30=1,$B14&lt;=$AW$32))),CH24, "")</f>
        <v>532.19999999999993</v>
      </c>
      <c r="Y14" s="13">
        <f t="shared" si="22"/>
        <v>838.19999999999982</v>
      </c>
      <c r="Z14" s="13">
        <f t="shared" si="23"/>
        <v>1092</v>
      </c>
      <c r="AA14" s="13">
        <f t="shared" si="24"/>
        <v>1204.2</v>
      </c>
      <c r="AB14" s="13">
        <f t="shared" si="25"/>
        <v>1323</v>
      </c>
      <c r="AC14" s="13">
        <f t="shared" si="26"/>
        <v>1542.6</v>
      </c>
      <c r="AD14" s="14">
        <f t="shared" si="27"/>
        <v>2095.1999999999994</v>
      </c>
      <c r="AE14" s="212">
        <f t="shared" ref="AE14:AE29" si="41">IF(AND(OR($BD$1=AE$11),AND(OR($AW$29=1,$B14&gt;=$AW$31),OR($AW$30=1,$B14&lt;=$AW$32))),CQ24, "")</f>
        <v>551.5</v>
      </c>
      <c r="AF14" s="13">
        <f t="shared" si="28"/>
        <v>805.19999999999982</v>
      </c>
      <c r="AG14" s="13">
        <f t="shared" si="29"/>
        <v>1018.9799999999999</v>
      </c>
      <c r="AH14" s="13">
        <f t="shared" si="30"/>
        <v>1026.9900000000002</v>
      </c>
      <c r="AI14" s="67">
        <f t="shared" si="31"/>
        <v>1035</v>
      </c>
      <c r="AJ14" s="14">
        <f t="shared" si="32"/>
        <v>1710</v>
      </c>
      <c r="AK14" s="12">
        <f t="shared" ref="AK14:AK29" si="42">IF(AND(OR($BD$1=AK$11),AND(OR($AW$29=1,$B14&gt;=$AW$31),OR($AW$30=1,$B14&lt;=$AW$32))),CZ24, "")</f>
        <v>751.09090909090901</v>
      </c>
      <c r="AL14" s="13">
        <f t="shared" si="33"/>
        <v>1213.2</v>
      </c>
      <c r="AM14" s="13">
        <f t="shared" si="34"/>
        <v>1557.5040000000001</v>
      </c>
      <c r="AN14" s="13">
        <f t="shared" si="35"/>
        <v>1720.8</v>
      </c>
      <c r="AO14" s="13">
        <f t="shared" si="36"/>
        <v>1830</v>
      </c>
      <c r="AP14" s="13">
        <f t="shared" si="37"/>
        <v>2083.1999999999998</v>
      </c>
      <c r="AQ14" s="14">
        <f t="shared" si="38"/>
        <v>2886.6</v>
      </c>
      <c r="AR14" s="15">
        <v>600</v>
      </c>
      <c r="AS14" s="39"/>
      <c r="AT14" s="39"/>
      <c r="AU14" s="39"/>
      <c r="AV14" s="1"/>
      <c r="AW14" s="1">
        <v>1600</v>
      </c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59"/>
      <c r="DB14" s="59"/>
      <c r="DC14" s="59"/>
      <c r="DD14" s="59"/>
      <c r="DE14" s="59"/>
      <c r="DF14" s="59"/>
      <c r="DG14" s="59"/>
    </row>
    <row r="15" spans="1:112" ht="15.75" customHeight="1" thickBot="1" x14ac:dyDescent="0.25">
      <c r="A15" s="39"/>
      <c r="B15" s="11">
        <v>700</v>
      </c>
      <c r="C15" s="12">
        <f t="shared" si="7"/>
        <v>364</v>
      </c>
      <c r="D15" s="13">
        <f t="shared" si="2"/>
        <v>492.44299999999998</v>
      </c>
      <c r="E15" s="13">
        <f t="shared" si="3"/>
        <v>525</v>
      </c>
      <c r="F15" s="67">
        <f t="shared" si="4"/>
        <v>574</v>
      </c>
      <c r="G15" s="237">
        <f t="shared" si="8"/>
        <v>697.19999999999993</v>
      </c>
      <c r="H15" s="12">
        <f t="shared" si="5"/>
        <v>539.69999999999993</v>
      </c>
      <c r="I15" s="13">
        <f t="shared" si="6"/>
        <v>696.95079999999996</v>
      </c>
      <c r="J15" s="13">
        <f t="shared" si="9"/>
        <v>746.19999999999993</v>
      </c>
      <c r="K15" s="13">
        <f t="shared" si="10"/>
        <v>837.19999999999993</v>
      </c>
      <c r="L15" s="67">
        <f t="shared" si="11"/>
        <v>970.2</v>
      </c>
      <c r="M15" s="12">
        <f t="shared" si="39"/>
        <v>449.4</v>
      </c>
      <c r="N15" s="13">
        <f t="shared" si="12"/>
        <v>662.90000000000009</v>
      </c>
      <c r="O15" s="13">
        <f t="shared" si="13"/>
        <v>853.94399999999996</v>
      </c>
      <c r="P15" s="13">
        <f t="shared" si="14"/>
        <v>926.8</v>
      </c>
      <c r="Q15" s="13">
        <f t="shared" si="15"/>
        <v>1017.3333333333333</v>
      </c>
      <c r="R15" s="237">
        <f t="shared" si="16"/>
        <v>1184.4000000000001</v>
      </c>
      <c r="S15" s="212">
        <f t="shared" si="17"/>
        <v>779.8</v>
      </c>
      <c r="T15" s="13">
        <f t="shared" si="18"/>
        <v>987.04899999999986</v>
      </c>
      <c r="U15" s="13">
        <f t="shared" si="19"/>
        <v>1066.8</v>
      </c>
      <c r="V15" s="13">
        <f t="shared" si="20"/>
        <v>1436.3999999999999</v>
      </c>
      <c r="W15" s="67">
        <f t="shared" si="21"/>
        <v>1449</v>
      </c>
      <c r="X15" s="12">
        <f t="shared" si="40"/>
        <v>620.9</v>
      </c>
      <c r="Y15" s="13">
        <f t="shared" si="22"/>
        <v>977.89999999999975</v>
      </c>
      <c r="Z15" s="13">
        <f t="shared" si="23"/>
        <v>1274</v>
      </c>
      <c r="AA15" s="13">
        <f t="shared" si="24"/>
        <v>1404.8999999999999</v>
      </c>
      <c r="AB15" s="13">
        <f t="shared" si="25"/>
        <v>1543.5</v>
      </c>
      <c r="AC15" s="13">
        <f t="shared" si="26"/>
        <v>1799.6999999999998</v>
      </c>
      <c r="AD15" s="14">
        <f t="shared" si="27"/>
        <v>2444.3999999999992</v>
      </c>
      <c r="AE15" s="212">
        <f t="shared" si="41"/>
        <v>643.41666666666663</v>
      </c>
      <c r="AF15" s="13">
        <f t="shared" si="28"/>
        <v>939.39999999999975</v>
      </c>
      <c r="AG15" s="13">
        <f t="shared" si="29"/>
        <v>1188.81</v>
      </c>
      <c r="AH15" s="13">
        <f t="shared" si="30"/>
        <v>1245.4050000000002</v>
      </c>
      <c r="AI15" s="67">
        <f t="shared" si="31"/>
        <v>1302</v>
      </c>
      <c r="AJ15" s="14">
        <f t="shared" si="32"/>
        <v>1994.9999999999998</v>
      </c>
      <c r="AK15" s="12">
        <f t="shared" si="42"/>
        <v>876.27272727272714</v>
      </c>
      <c r="AL15" s="13">
        <f t="shared" si="33"/>
        <v>1415.4</v>
      </c>
      <c r="AM15" s="13">
        <f t="shared" si="34"/>
        <v>1817.088</v>
      </c>
      <c r="AN15" s="13">
        <f t="shared" si="35"/>
        <v>2007.6</v>
      </c>
      <c r="AO15" s="13">
        <f t="shared" si="36"/>
        <v>2135</v>
      </c>
      <c r="AP15" s="13">
        <f t="shared" si="37"/>
        <v>2430.3999999999996</v>
      </c>
      <c r="AQ15" s="14">
        <f t="shared" si="38"/>
        <v>3367.7</v>
      </c>
      <c r="AR15" s="15">
        <v>700</v>
      </c>
      <c r="AS15" s="39"/>
      <c r="AT15" s="39"/>
      <c r="AU15" s="39"/>
      <c r="AV15" s="1"/>
      <c r="AW15" s="1">
        <v>1700</v>
      </c>
      <c r="AX15" s="1"/>
      <c r="AY15" s="1"/>
      <c r="AZ15" s="1"/>
      <c r="BA15" s="267">
        <v>10</v>
      </c>
      <c r="BB15" s="268"/>
      <c r="BC15" s="268"/>
      <c r="BD15" s="268"/>
      <c r="BE15" s="268"/>
      <c r="BF15" s="268"/>
      <c r="BG15" s="268"/>
      <c r="BH15" s="269"/>
      <c r="BI15" s="267">
        <v>11</v>
      </c>
      <c r="BJ15" s="268"/>
      <c r="BK15" s="268"/>
      <c r="BL15" s="268"/>
      <c r="BM15" s="268"/>
      <c r="BN15" s="268"/>
      <c r="BO15" s="268"/>
      <c r="BP15" s="269"/>
      <c r="BQ15" s="250">
        <v>20</v>
      </c>
      <c r="BR15" s="251"/>
      <c r="BS15" s="251"/>
      <c r="BT15" s="251"/>
      <c r="BU15" s="251"/>
      <c r="BV15" s="251"/>
      <c r="BW15" s="251"/>
      <c r="BX15" s="251"/>
      <c r="BY15" s="252"/>
      <c r="BZ15" s="270">
        <v>21</v>
      </c>
      <c r="CA15" s="270"/>
      <c r="CB15" s="270"/>
      <c r="CC15" s="270"/>
      <c r="CD15" s="270"/>
      <c r="CE15" s="271"/>
      <c r="CF15" s="271"/>
      <c r="CG15" s="272"/>
      <c r="CH15" s="250">
        <v>22</v>
      </c>
      <c r="CI15" s="251"/>
      <c r="CJ15" s="251"/>
      <c r="CK15" s="251"/>
      <c r="CL15" s="251"/>
      <c r="CM15" s="251"/>
      <c r="CN15" s="251"/>
      <c r="CO15" s="251"/>
      <c r="CP15" s="252"/>
      <c r="CQ15" s="250">
        <v>30</v>
      </c>
      <c r="CR15" s="251"/>
      <c r="CS15" s="251"/>
      <c r="CT15" s="251"/>
      <c r="CU15" s="251"/>
      <c r="CV15" s="251"/>
      <c r="CW15" s="251"/>
      <c r="CX15" s="251"/>
      <c r="CY15" s="252"/>
      <c r="CZ15" s="250">
        <v>33</v>
      </c>
      <c r="DA15" s="251"/>
      <c r="DB15" s="251"/>
      <c r="DC15" s="251"/>
      <c r="DD15" s="251"/>
      <c r="DE15" s="251"/>
      <c r="DF15" s="251"/>
      <c r="DG15" s="251"/>
      <c r="DH15" s="252"/>
    </row>
    <row r="16" spans="1:112" ht="15" x14ac:dyDescent="0.2">
      <c r="A16" s="39"/>
      <c r="B16" s="11">
        <v>800</v>
      </c>
      <c r="C16" s="12">
        <f t="shared" si="7"/>
        <v>416</v>
      </c>
      <c r="D16" s="13">
        <f t="shared" si="2"/>
        <v>562.79200000000003</v>
      </c>
      <c r="E16" s="13">
        <f t="shared" si="3"/>
        <v>600</v>
      </c>
      <c r="F16" s="67">
        <f t="shared" si="4"/>
        <v>656</v>
      </c>
      <c r="G16" s="237">
        <f t="shared" si="8"/>
        <v>796.80000000000007</v>
      </c>
      <c r="H16" s="12">
        <f t="shared" si="5"/>
        <v>616.80000000000007</v>
      </c>
      <c r="I16" s="13">
        <f t="shared" si="6"/>
        <v>796.51520000000005</v>
      </c>
      <c r="J16" s="13">
        <f t="shared" si="9"/>
        <v>852.80000000000007</v>
      </c>
      <c r="K16" s="13">
        <f t="shared" si="10"/>
        <v>956.80000000000007</v>
      </c>
      <c r="L16" s="67">
        <f t="shared" si="11"/>
        <v>1108.8000000000002</v>
      </c>
      <c r="M16" s="12">
        <f t="shared" si="39"/>
        <v>513.6</v>
      </c>
      <c r="N16" s="13">
        <f t="shared" si="12"/>
        <v>757.60000000000014</v>
      </c>
      <c r="O16" s="13">
        <f t="shared" si="13"/>
        <v>975.93600000000015</v>
      </c>
      <c r="P16" s="13">
        <f t="shared" si="14"/>
        <v>1059.2</v>
      </c>
      <c r="Q16" s="13">
        <f t="shared" si="15"/>
        <v>1162.6666666666667</v>
      </c>
      <c r="R16" s="237">
        <f t="shared" si="16"/>
        <v>1353.6000000000004</v>
      </c>
      <c r="S16" s="212">
        <f t="shared" si="17"/>
        <v>891.2</v>
      </c>
      <c r="T16" s="13">
        <f t="shared" si="18"/>
        <v>1128.056</v>
      </c>
      <c r="U16" s="13">
        <f t="shared" si="19"/>
        <v>1219.2</v>
      </c>
      <c r="V16" s="13">
        <f t="shared" si="20"/>
        <v>1641.6000000000001</v>
      </c>
      <c r="W16" s="67">
        <f t="shared" si="21"/>
        <v>1656</v>
      </c>
      <c r="X16" s="12">
        <f t="shared" si="40"/>
        <v>709.6</v>
      </c>
      <c r="Y16" s="13">
        <f t="shared" si="22"/>
        <v>1117.5999999999999</v>
      </c>
      <c r="Z16" s="13">
        <f t="shared" si="23"/>
        <v>1456</v>
      </c>
      <c r="AA16" s="13">
        <f t="shared" si="24"/>
        <v>1605.6000000000001</v>
      </c>
      <c r="AB16" s="13">
        <f t="shared" si="25"/>
        <v>1764</v>
      </c>
      <c r="AC16" s="13">
        <f t="shared" si="26"/>
        <v>2056.8000000000002</v>
      </c>
      <c r="AD16" s="14">
        <f t="shared" si="27"/>
        <v>2793.5999999999995</v>
      </c>
      <c r="AE16" s="212">
        <f t="shared" si="41"/>
        <v>735.33333333333348</v>
      </c>
      <c r="AF16" s="13">
        <f t="shared" si="28"/>
        <v>1073.5999999999999</v>
      </c>
      <c r="AG16" s="13">
        <f t="shared" si="29"/>
        <v>1358.64</v>
      </c>
      <c r="AH16" s="13">
        <f t="shared" si="30"/>
        <v>1455.3200000000002</v>
      </c>
      <c r="AI16" s="67">
        <f t="shared" si="31"/>
        <v>1552</v>
      </c>
      <c r="AJ16" s="14">
        <f t="shared" si="32"/>
        <v>2280</v>
      </c>
      <c r="AK16" s="12">
        <f t="shared" si="42"/>
        <v>1001.4545454545455</v>
      </c>
      <c r="AL16" s="13">
        <f t="shared" si="33"/>
        <v>1617.6000000000004</v>
      </c>
      <c r="AM16" s="13">
        <f t="shared" si="34"/>
        <v>2076.672</v>
      </c>
      <c r="AN16" s="13">
        <f t="shared" si="35"/>
        <v>2294.4</v>
      </c>
      <c r="AO16" s="13">
        <f t="shared" si="36"/>
        <v>2440</v>
      </c>
      <c r="AP16" s="13">
        <f t="shared" si="37"/>
        <v>2777.6</v>
      </c>
      <c r="AQ16" s="14">
        <f t="shared" si="38"/>
        <v>3848.8</v>
      </c>
      <c r="AR16" s="15">
        <v>800</v>
      </c>
      <c r="AS16" s="39"/>
      <c r="AT16" s="39"/>
      <c r="AU16" s="39"/>
      <c r="AV16" s="1"/>
      <c r="AW16" s="1">
        <v>1800</v>
      </c>
      <c r="AX16" s="1"/>
      <c r="AY16" s="1"/>
      <c r="AZ16" s="1"/>
      <c r="BA16" s="158" t="s">
        <v>21</v>
      </c>
      <c r="BB16" s="159">
        <v>400</v>
      </c>
      <c r="BC16" s="159">
        <v>450</v>
      </c>
      <c r="BD16" s="160" t="s">
        <v>22</v>
      </c>
      <c r="BE16" s="195" t="s">
        <v>23</v>
      </c>
      <c r="BF16" s="196">
        <v>700</v>
      </c>
      <c r="BG16" s="161">
        <v>850</v>
      </c>
      <c r="BH16" s="196">
        <v>900</v>
      </c>
      <c r="BI16" s="158" t="s">
        <v>21</v>
      </c>
      <c r="BJ16" s="159">
        <v>400</v>
      </c>
      <c r="BK16" s="160" t="s">
        <v>24</v>
      </c>
      <c r="BL16" s="160" t="s">
        <v>22</v>
      </c>
      <c r="BM16" s="160" t="s">
        <v>23</v>
      </c>
      <c r="BN16" s="161">
        <v>700</v>
      </c>
      <c r="BO16" s="161">
        <v>850</v>
      </c>
      <c r="BP16" s="161" t="s">
        <v>25</v>
      </c>
      <c r="BQ16" s="158">
        <v>200</v>
      </c>
      <c r="BR16" s="160" t="s">
        <v>21</v>
      </c>
      <c r="BS16" s="160">
        <v>400</v>
      </c>
      <c r="BT16" s="160">
        <v>450</v>
      </c>
      <c r="BU16" s="160" t="s">
        <v>22</v>
      </c>
      <c r="BV16" s="160" t="s">
        <v>23</v>
      </c>
      <c r="BW16" s="160">
        <v>700</v>
      </c>
      <c r="BX16" s="160">
        <v>850</v>
      </c>
      <c r="BY16" s="195" t="s">
        <v>25</v>
      </c>
      <c r="BZ16" s="158" t="s">
        <v>21</v>
      </c>
      <c r="CA16" s="159">
        <v>400</v>
      </c>
      <c r="CB16" s="160" t="s">
        <v>24</v>
      </c>
      <c r="CC16" s="160" t="s">
        <v>22</v>
      </c>
      <c r="CD16" s="160" t="s">
        <v>23</v>
      </c>
      <c r="CE16" s="161">
        <v>700</v>
      </c>
      <c r="CF16" s="161">
        <v>850</v>
      </c>
      <c r="CG16" s="195" t="s">
        <v>25</v>
      </c>
      <c r="CH16" s="158">
        <v>200</v>
      </c>
      <c r="CI16" s="160" t="s">
        <v>21</v>
      </c>
      <c r="CJ16" s="160">
        <v>400</v>
      </c>
      <c r="CK16" s="160" t="s">
        <v>24</v>
      </c>
      <c r="CL16" s="160" t="s">
        <v>22</v>
      </c>
      <c r="CM16" s="160" t="s">
        <v>23</v>
      </c>
      <c r="CN16" s="160">
        <v>700</v>
      </c>
      <c r="CO16" s="160">
        <v>850</v>
      </c>
      <c r="CP16" s="161" t="s">
        <v>25</v>
      </c>
      <c r="CQ16" s="158">
        <v>200</v>
      </c>
      <c r="CR16" s="160" t="s">
        <v>21</v>
      </c>
      <c r="CS16" s="160">
        <v>400</v>
      </c>
      <c r="CT16" s="160">
        <v>450</v>
      </c>
      <c r="CU16" s="160" t="s">
        <v>22</v>
      </c>
      <c r="CV16" s="160" t="s">
        <v>23</v>
      </c>
      <c r="CW16" s="160">
        <v>700</v>
      </c>
      <c r="CX16" s="160">
        <v>850</v>
      </c>
      <c r="CY16" s="161" t="s">
        <v>25</v>
      </c>
      <c r="CZ16" s="197">
        <v>200</v>
      </c>
      <c r="DA16" s="198" t="s">
        <v>21</v>
      </c>
      <c r="DB16" s="198">
        <v>400</v>
      </c>
      <c r="DC16" s="198" t="s">
        <v>24</v>
      </c>
      <c r="DD16" s="198" t="s">
        <v>22</v>
      </c>
      <c r="DE16" s="198" t="s">
        <v>23</v>
      </c>
      <c r="DF16" s="198">
        <v>700</v>
      </c>
      <c r="DG16" s="198">
        <v>850</v>
      </c>
      <c r="DH16" s="199" t="s">
        <v>25</v>
      </c>
    </row>
    <row r="17" spans="1:118" ht="15" x14ac:dyDescent="0.2">
      <c r="A17" s="39"/>
      <c r="B17" s="11">
        <v>900</v>
      </c>
      <c r="C17" s="12">
        <f t="shared" si="7"/>
        <v>468</v>
      </c>
      <c r="D17" s="13">
        <f t="shared" si="2"/>
        <v>633.14100000000008</v>
      </c>
      <c r="E17" s="13">
        <f t="shared" si="3"/>
        <v>675</v>
      </c>
      <c r="F17" s="67">
        <f t="shared" si="4"/>
        <v>738</v>
      </c>
      <c r="G17" s="237">
        <f t="shared" si="8"/>
        <v>896.4</v>
      </c>
      <c r="H17" s="12">
        <f t="shared" si="5"/>
        <v>693.9</v>
      </c>
      <c r="I17" s="13">
        <f t="shared" si="6"/>
        <v>896.07960000000003</v>
      </c>
      <c r="J17" s="13">
        <f t="shared" si="9"/>
        <v>959.4</v>
      </c>
      <c r="K17" s="13">
        <f t="shared" si="10"/>
        <v>1076.4000000000001</v>
      </c>
      <c r="L17" s="67">
        <f t="shared" si="11"/>
        <v>1247.4000000000003</v>
      </c>
      <c r="M17" s="12">
        <f t="shared" si="39"/>
        <v>577.80000000000007</v>
      </c>
      <c r="N17" s="13">
        <f t="shared" si="12"/>
        <v>852.30000000000007</v>
      </c>
      <c r="O17" s="13">
        <f t="shared" si="13"/>
        <v>1097.9280000000001</v>
      </c>
      <c r="P17" s="13">
        <f t="shared" si="14"/>
        <v>1191.6000000000001</v>
      </c>
      <c r="Q17" s="13">
        <f t="shared" si="15"/>
        <v>1308</v>
      </c>
      <c r="R17" s="237">
        <f t="shared" si="16"/>
        <v>1522.8000000000002</v>
      </c>
      <c r="S17" s="212">
        <f t="shared" si="17"/>
        <v>1002.6</v>
      </c>
      <c r="T17" s="13">
        <f t="shared" si="18"/>
        <v>1269.0629999999999</v>
      </c>
      <c r="U17" s="13">
        <f t="shared" si="19"/>
        <v>1371.6000000000001</v>
      </c>
      <c r="V17" s="13">
        <f t="shared" si="20"/>
        <v>1846.8</v>
      </c>
      <c r="W17" s="67">
        <f t="shared" si="21"/>
        <v>1863</v>
      </c>
      <c r="X17" s="12">
        <f t="shared" si="40"/>
        <v>798.30000000000007</v>
      </c>
      <c r="Y17" s="13">
        <f t="shared" si="22"/>
        <v>1257.2999999999997</v>
      </c>
      <c r="Z17" s="13">
        <f t="shared" si="23"/>
        <v>1638</v>
      </c>
      <c r="AA17" s="13">
        <f t="shared" si="24"/>
        <v>1806.3</v>
      </c>
      <c r="AB17" s="13">
        <f t="shared" si="25"/>
        <v>1984.5</v>
      </c>
      <c r="AC17" s="13">
        <f t="shared" si="26"/>
        <v>2313.9</v>
      </c>
      <c r="AD17" s="14">
        <f t="shared" si="27"/>
        <v>3142.7999999999993</v>
      </c>
      <c r="AE17" s="212">
        <f t="shared" si="41"/>
        <v>827.25000000000011</v>
      </c>
      <c r="AF17" s="13">
        <f t="shared" si="28"/>
        <v>1207.7999999999997</v>
      </c>
      <c r="AG17" s="13">
        <f t="shared" si="29"/>
        <v>1528.47</v>
      </c>
      <c r="AH17" s="13">
        <f t="shared" si="30"/>
        <v>1665.2350000000001</v>
      </c>
      <c r="AI17" s="67">
        <f t="shared" si="31"/>
        <v>1802</v>
      </c>
      <c r="AJ17" s="14">
        <f t="shared" si="32"/>
        <v>2565</v>
      </c>
      <c r="AK17" s="12">
        <f t="shared" si="42"/>
        <v>1126.6363636363635</v>
      </c>
      <c r="AL17" s="13">
        <f t="shared" si="33"/>
        <v>1819.8000000000002</v>
      </c>
      <c r="AM17" s="13">
        <f t="shared" si="34"/>
        <v>2336.2560000000003</v>
      </c>
      <c r="AN17" s="13">
        <f t="shared" si="35"/>
        <v>2581.2000000000003</v>
      </c>
      <c r="AO17" s="13">
        <f t="shared" si="36"/>
        <v>2745</v>
      </c>
      <c r="AP17" s="13">
        <f t="shared" si="37"/>
        <v>3124.7999999999997</v>
      </c>
      <c r="AQ17" s="14">
        <f t="shared" si="38"/>
        <v>4329.9000000000005</v>
      </c>
      <c r="AR17" s="15">
        <v>900</v>
      </c>
      <c r="AS17" s="39"/>
      <c r="AT17" s="39"/>
      <c r="AU17" s="39"/>
      <c r="AV17" s="1"/>
      <c r="AW17" s="1">
        <v>1900</v>
      </c>
      <c r="AX17" s="1"/>
      <c r="AY17" s="1"/>
      <c r="AZ17" s="1"/>
      <c r="BA17" s="153">
        <v>520</v>
      </c>
      <c r="BB17" s="154">
        <v>703.49</v>
      </c>
      <c r="BC17" s="154">
        <v>750</v>
      </c>
      <c r="BD17" s="155">
        <v>820</v>
      </c>
      <c r="BE17" s="156">
        <v>996</v>
      </c>
      <c r="BF17" s="157">
        <v>1131.1111111111111</v>
      </c>
      <c r="BG17" s="157">
        <v>1343</v>
      </c>
      <c r="BH17" s="157">
        <v>1414.0000000000002</v>
      </c>
      <c r="BI17" s="162">
        <v>771</v>
      </c>
      <c r="BJ17" s="163">
        <v>995.64400000000001</v>
      </c>
      <c r="BK17" s="164">
        <v>1066</v>
      </c>
      <c r="BL17" s="164">
        <v>1196</v>
      </c>
      <c r="BM17" s="164">
        <v>1386.0000000000002</v>
      </c>
      <c r="BN17" s="165">
        <v>1552</v>
      </c>
      <c r="BO17" s="165">
        <v>1842</v>
      </c>
      <c r="BP17" s="165">
        <v>1940</v>
      </c>
      <c r="BQ17" s="162">
        <v>642</v>
      </c>
      <c r="BR17" s="164">
        <v>947.00000000000011</v>
      </c>
      <c r="BS17" s="164">
        <v>1219.92</v>
      </c>
      <c r="BT17" s="164">
        <v>1324</v>
      </c>
      <c r="BU17" s="164">
        <v>1453.3333333333333</v>
      </c>
      <c r="BV17" s="164">
        <v>1692.0000000000002</v>
      </c>
      <c r="BW17" s="164">
        <v>1890</v>
      </c>
      <c r="BX17" s="164">
        <v>2220</v>
      </c>
      <c r="BY17" s="166">
        <v>2454.0000000000005</v>
      </c>
      <c r="BZ17" s="167">
        <v>1114</v>
      </c>
      <c r="CA17" s="168">
        <v>1410.07</v>
      </c>
      <c r="CB17" s="169">
        <v>1524</v>
      </c>
      <c r="CC17" s="169">
        <v>2052</v>
      </c>
      <c r="CD17" s="169">
        <v>2070</v>
      </c>
      <c r="CE17" s="169">
        <v>2166</v>
      </c>
      <c r="CF17" s="169">
        <v>2571</v>
      </c>
      <c r="CG17" s="170">
        <v>2705</v>
      </c>
      <c r="CH17" s="171">
        <v>887</v>
      </c>
      <c r="CI17" s="172">
        <v>1396.9999999999998</v>
      </c>
      <c r="CJ17" s="172">
        <v>1820</v>
      </c>
      <c r="CK17" s="172">
        <v>2007</v>
      </c>
      <c r="CL17" s="172">
        <v>2205</v>
      </c>
      <c r="CM17" s="172">
        <v>2571</v>
      </c>
      <c r="CN17" s="172">
        <v>2850</v>
      </c>
      <c r="CO17" s="172">
        <v>3280</v>
      </c>
      <c r="CP17" s="173">
        <v>3491.9999999999991</v>
      </c>
      <c r="CQ17" s="171">
        <v>919.16666666666674</v>
      </c>
      <c r="CR17" s="169">
        <v>1341.9999999999998</v>
      </c>
      <c r="CS17" s="169">
        <v>1698.3</v>
      </c>
      <c r="CT17" s="169">
        <v>1868</v>
      </c>
      <c r="CU17" s="169">
        <v>2051.666666666667</v>
      </c>
      <c r="CV17" s="169">
        <v>2392</v>
      </c>
      <c r="CW17" s="169">
        <v>2698</v>
      </c>
      <c r="CX17" s="169">
        <v>3204</v>
      </c>
      <c r="CY17" s="174">
        <v>3372.0000000000005</v>
      </c>
      <c r="CZ17" s="175">
        <v>1251.8181818181818</v>
      </c>
      <c r="DA17" s="176">
        <v>2022.0000000000002</v>
      </c>
      <c r="DB17" s="176">
        <v>2595.84</v>
      </c>
      <c r="DC17" s="176">
        <v>2868</v>
      </c>
      <c r="DD17" s="176">
        <v>3050</v>
      </c>
      <c r="DE17" s="176">
        <v>3471.9999999999995</v>
      </c>
      <c r="DF17" s="176">
        <v>3970</v>
      </c>
      <c r="DG17" s="176">
        <v>4660</v>
      </c>
      <c r="DH17" s="177">
        <v>4811</v>
      </c>
    </row>
    <row r="18" spans="1:118" ht="16" thickBot="1" x14ac:dyDescent="0.25">
      <c r="A18" s="39"/>
      <c r="B18" s="16">
        <v>1000</v>
      </c>
      <c r="C18" s="17">
        <f t="shared" si="7"/>
        <v>520</v>
      </c>
      <c r="D18" s="18">
        <f t="shared" si="2"/>
        <v>703.49</v>
      </c>
      <c r="E18" s="18">
        <f t="shared" si="3"/>
        <v>750</v>
      </c>
      <c r="F18" s="69">
        <f t="shared" si="4"/>
        <v>820</v>
      </c>
      <c r="G18" s="238">
        <f t="shared" si="8"/>
        <v>996</v>
      </c>
      <c r="H18" s="17">
        <f t="shared" si="5"/>
        <v>771</v>
      </c>
      <c r="I18" s="18">
        <f t="shared" si="6"/>
        <v>995.64400000000001</v>
      </c>
      <c r="J18" s="18">
        <f t="shared" si="9"/>
        <v>1066</v>
      </c>
      <c r="K18" s="18">
        <f t="shared" si="10"/>
        <v>1196</v>
      </c>
      <c r="L18" s="69">
        <f t="shared" si="11"/>
        <v>1386.0000000000002</v>
      </c>
      <c r="M18" s="234">
        <f t="shared" si="39"/>
        <v>642</v>
      </c>
      <c r="N18" s="235">
        <f t="shared" si="12"/>
        <v>947.00000000000011</v>
      </c>
      <c r="O18" s="235">
        <f t="shared" si="13"/>
        <v>1219.92</v>
      </c>
      <c r="P18" s="235">
        <f t="shared" si="14"/>
        <v>1324</v>
      </c>
      <c r="Q18" s="235">
        <f t="shared" si="15"/>
        <v>1453.3333333333333</v>
      </c>
      <c r="R18" s="238">
        <f t="shared" si="16"/>
        <v>1692.0000000000002</v>
      </c>
      <c r="S18" s="213">
        <f t="shared" si="17"/>
        <v>1114</v>
      </c>
      <c r="T18" s="18">
        <f t="shared" si="18"/>
        <v>1410.07</v>
      </c>
      <c r="U18" s="18">
        <f t="shared" si="19"/>
        <v>1524</v>
      </c>
      <c r="V18" s="18">
        <f t="shared" si="20"/>
        <v>2052</v>
      </c>
      <c r="W18" s="69">
        <f t="shared" si="21"/>
        <v>2070</v>
      </c>
      <c r="X18" s="17">
        <f t="shared" si="40"/>
        <v>887</v>
      </c>
      <c r="Y18" s="18">
        <f t="shared" si="22"/>
        <v>1396.9999999999998</v>
      </c>
      <c r="Z18" s="18">
        <f t="shared" si="23"/>
        <v>1820</v>
      </c>
      <c r="AA18" s="18">
        <f t="shared" si="24"/>
        <v>2007</v>
      </c>
      <c r="AB18" s="18">
        <f t="shared" si="25"/>
        <v>2205</v>
      </c>
      <c r="AC18" s="18">
        <f t="shared" si="26"/>
        <v>2571</v>
      </c>
      <c r="AD18" s="19">
        <f t="shared" si="27"/>
        <v>3491.9999999999991</v>
      </c>
      <c r="AE18" s="213">
        <f t="shared" si="41"/>
        <v>919.16666666666674</v>
      </c>
      <c r="AF18" s="18">
        <f t="shared" si="28"/>
        <v>1341.9999999999998</v>
      </c>
      <c r="AG18" s="18">
        <f t="shared" si="29"/>
        <v>1698.3</v>
      </c>
      <c r="AH18" s="18">
        <f t="shared" si="30"/>
        <v>1868</v>
      </c>
      <c r="AI18" s="69">
        <f t="shared" si="31"/>
        <v>2051.666666666667</v>
      </c>
      <c r="AJ18" s="19">
        <f t="shared" si="32"/>
        <v>2850</v>
      </c>
      <c r="AK18" s="17">
        <f t="shared" si="42"/>
        <v>1251.8181818181818</v>
      </c>
      <c r="AL18" s="18">
        <f t="shared" si="33"/>
        <v>2022.0000000000002</v>
      </c>
      <c r="AM18" s="18">
        <f t="shared" si="34"/>
        <v>2595.84</v>
      </c>
      <c r="AN18" s="18">
        <f t="shared" si="35"/>
        <v>2868</v>
      </c>
      <c r="AO18" s="18">
        <f t="shared" si="36"/>
        <v>3050</v>
      </c>
      <c r="AP18" s="18">
        <f t="shared" si="37"/>
        <v>3471.9999999999995</v>
      </c>
      <c r="AQ18" s="19">
        <f t="shared" si="38"/>
        <v>4811</v>
      </c>
      <c r="AR18" s="20">
        <v>1000</v>
      </c>
      <c r="AS18" s="50"/>
      <c r="AT18" s="50"/>
      <c r="AU18" s="50"/>
      <c r="AV18" s="1"/>
      <c r="AW18" s="1">
        <v>2000</v>
      </c>
      <c r="AX18" s="1"/>
      <c r="AY18" s="1"/>
      <c r="AZ18" s="1"/>
      <c r="BA18" s="22">
        <v>1.29</v>
      </c>
      <c r="BB18" s="178">
        <v>1.28</v>
      </c>
      <c r="BC18" s="51">
        <v>1.29</v>
      </c>
      <c r="BD18" s="23">
        <v>1.288</v>
      </c>
      <c r="BE18" s="24">
        <v>1.2849999999999999</v>
      </c>
      <c r="BF18" s="23">
        <v>1.288</v>
      </c>
      <c r="BG18" s="52">
        <v>1.2849999999999999</v>
      </c>
      <c r="BH18" s="23">
        <v>1.288</v>
      </c>
      <c r="BI18" s="22">
        <v>1.292</v>
      </c>
      <c r="BJ18" s="178">
        <v>1.29</v>
      </c>
      <c r="BK18" s="23">
        <v>1.288</v>
      </c>
      <c r="BL18" s="23">
        <v>1.29</v>
      </c>
      <c r="BM18" s="23">
        <v>1.288</v>
      </c>
      <c r="BN18" s="23">
        <v>1.288</v>
      </c>
      <c r="BO18" s="23">
        <v>1.288</v>
      </c>
      <c r="BP18" s="23">
        <v>1.288</v>
      </c>
      <c r="BQ18" s="23">
        <v>1.288</v>
      </c>
      <c r="BR18" s="23">
        <v>1.288</v>
      </c>
      <c r="BS18" s="23">
        <v>1.288</v>
      </c>
      <c r="BT18" s="23">
        <v>1.288</v>
      </c>
      <c r="BU18" s="23">
        <v>1.2856000000000001</v>
      </c>
      <c r="BV18" s="23">
        <v>1.2876000000000001</v>
      </c>
      <c r="BW18" s="23">
        <v>1.288</v>
      </c>
      <c r="BX18" s="23">
        <v>1.288</v>
      </c>
      <c r="BY18" s="23">
        <v>1.288</v>
      </c>
      <c r="BZ18" s="23">
        <v>1.288</v>
      </c>
      <c r="CA18" s="23">
        <v>1.288</v>
      </c>
      <c r="CB18" s="23">
        <v>1.288</v>
      </c>
      <c r="CC18" s="23">
        <v>1.288</v>
      </c>
      <c r="CD18" s="23">
        <v>1.288</v>
      </c>
      <c r="CE18" s="23">
        <v>1.288</v>
      </c>
      <c r="CF18" s="23">
        <v>1.288</v>
      </c>
      <c r="CG18" s="23">
        <v>1.288</v>
      </c>
      <c r="CH18" s="23">
        <v>1.288</v>
      </c>
      <c r="CI18" s="23">
        <v>1.2849999999999999</v>
      </c>
      <c r="CJ18" s="23">
        <v>1.288</v>
      </c>
      <c r="CK18" s="23">
        <v>1.288</v>
      </c>
      <c r="CL18" s="23">
        <v>1.288</v>
      </c>
      <c r="CM18" s="23">
        <v>1.288</v>
      </c>
      <c r="CN18" s="23">
        <v>1.286</v>
      </c>
      <c r="CO18" s="23">
        <v>1.2882</v>
      </c>
      <c r="CP18" s="53">
        <v>1.288</v>
      </c>
      <c r="CQ18" s="22">
        <v>1.2909999999999999</v>
      </c>
      <c r="CR18" s="23">
        <v>1.288</v>
      </c>
      <c r="CS18" s="23">
        <v>1.288</v>
      </c>
      <c r="CT18" s="23">
        <v>1.288</v>
      </c>
      <c r="CU18" s="23">
        <v>1.288</v>
      </c>
      <c r="CV18" s="23">
        <v>1.288</v>
      </c>
      <c r="CW18" s="23">
        <v>1.288</v>
      </c>
      <c r="CX18" s="23">
        <v>1.288</v>
      </c>
      <c r="CY18" s="23">
        <v>1.288</v>
      </c>
      <c r="CZ18" s="23">
        <v>1.29</v>
      </c>
      <c r="DA18" s="23">
        <v>1.288</v>
      </c>
      <c r="DB18" s="23">
        <v>1.288</v>
      </c>
      <c r="DC18" s="23">
        <v>1.288</v>
      </c>
      <c r="DD18" s="23">
        <v>1.288</v>
      </c>
      <c r="DE18" s="23">
        <v>1.288</v>
      </c>
      <c r="DF18" s="23">
        <v>1.288</v>
      </c>
      <c r="DG18" s="23">
        <v>1.288</v>
      </c>
      <c r="DH18" s="23">
        <v>1.288</v>
      </c>
    </row>
    <row r="19" spans="1:118" ht="15" customHeight="1" x14ac:dyDescent="0.2">
      <c r="A19" s="39"/>
      <c r="B19" s="6">
        <v>1100</v>
      </c>
      <c r="C19" s="7">
        <f t="shared" si="7"/>
        <v>572</v>
      </c>
      <c r="D19" s="8">
        <f t="shared" si="2"/>
        <v>773.83900000000006</v>
      </c>
      <c r="E19" s="8">
        <f t="shared" si="3"/>
        <v>825.00000000000011</v>
      </c>
      <c r="F19" s="68">
        <f t="shared" si="4"/>
        <v>902.00000000000011</v>
      </c>
      <c r="G19" s="236">
        <f t="shared" si="8"/>
        <v>1095.6000000000001</v>
      </c>
      <c r="H19" s="7">
        <f t="shared" si="5"/>
        <v>848.1</v>
      </c>
      <c r="I19" s="8">
        <f t="shared" si="6"/>
        <v>1095.2084</v>
      </c>
      <c r="J19" s="8">
        <f t="shared" si="9"/>
        <v>1172.6000000000001</v>
      </c>
      <c r="K19" s="8">
        <f t="shared" si="10"/>
        <v>1315.6000000000001</v>
      </c>
      <c r="L19" s="68">
        <f t="shared" si="11"/>
        <v>1524.6000000000004</v>
      </c>
      <c r="M19" s="7">
        <f t="shared" si="39"/>
        <v>706.2</v>
      </c>
      <c r="N19" s="8">
        <f t="shared" si="12"/>
        <v>1041.7000000000003</v>
      </c>
      <c r="O19" s="8">
        <f t="shared" si="13"/>
        <v>1341.9120000000003</v>
      </c>
      <c r="P19" s="8">
        <f t="shared" si="14"/>
        <v>1456.4</v>
      </c>
      <c r="Q19" s="8">
        <f t="shared" si="15"/>
        <v>1598.6666666666667</v>
      </c>
      <c r="R19" s="236">
        <f t="shared" si="16"/>
        <v>1861.2000000000005</v>
      </c>
      <c r="S19" s="211">
        <f t="shared" si="17"/>
        <v>1225.4000000000001</v>
      </c>
      <c r="T19" s="8">
        <f t="shared" si="18"/>
        <v>1551.077</v>
      </c>
      <c r="U19" s="8">
        <f t="shared" si="19"/>
        <v>1676.4</v>
      </c>
      <c r="V19" s="8">
        <f t="shared" si="20"/>
        <v>2257.2000000000003</v>
      </c>
      <c r="W19" s="68">
        <f t="shared" si="21"/>
        <v>2277</v>
      </c>
      <c r="X19" s="7">
        <f t="shared" si="40"/>
        <v>975.7</v>
      </c>
      <c r="Y19" s="8">
        <f t="shared" si="22"/>
        <v>1536.6999999999998</v>
      </c>
      <c r="Z19" s="8">
        <f t="shared" si="23"/>
        <v>2002.0000000000002</v>
      </c>
      <c r="AA19" s="8">
        <f t="shared" si="24"/>
        <v>2207.7000000000003</v>
      </c>
      <c r="AB19" s="8">
        <f t="shared" si="25"/>
        <v>2425.5</v>
      </c>
      <c r="AC19" s="8">
        <f t="shared" si="26"/>
        <v>2828.1000000000004</v>
      </c>
      <c r="AD19" s="9">
        <f t="shared" si="27"/>
        <v>3841.1999999999994</v>
      </c>
      <c r="AE19" s="211">
        <f t="shared" si="41"/>
        <v>1011.0833333333335</v>
      </c>
      <c r="AF19" s="8">
        <f t="shared" si="28"/>
        <v>1476.1999999999998</v>
      </c>
      <c r="AG19" s="8">
        <f t="shared" si="29"/>
        <v>1868.13</v>
      </c>
      <c r="AH19" s="8">
        <f t="shared" si="30"/>
        <v>2054.8000000000002</v>
      </c>
      <c r="AI19" s="68">
        <f t="shared" si="31"/>
        <v>2256.8333333333339</v>
      </c>
      <c r="AJ19" s="9">
        <f t="shared" si="32"/>
        <v>3135.0000000000005</v>
      </c>
      <c r="AK19" s="7">
        <f t="shared" si="42"/>
        <v>1377</v>
      </c>
      <c r="AL19" s="8">
        <f t="shared" si="33"/>
        <v>2224.2000000000003</v>
      </c>
      <c r="AM19" s="8">
        <f t="shared" si="34"/>
        <v>2855.4240000000004</v>
      </c>
      <c r="AN19" s="8">
        <f t="shared" si="35"/>
        <v>3154.8</v>
      </c>
      <c r="AO19" s="8">
        <f t="shared" si="36"/>
        <v>3355.0000000000005</v>
      </c>
      <c r="AP19" s="8">
        <f t="shared" si="37"/>
        <v>3819.2</v>
      </c>
      <c r="AQ19" s="9">
        <f t="shared" si="38"/>
        <v>5292.1</v>
      </c>
      <c r="AR19" s="10">
        <v>1100</v>
      </c>
      <c r="AS19" s="50"/>
      <c r="AT19" s="50"/>
      <c r="AU19" s="50"/>
      <c r="AV19" s="1"/>
      <c r="AW19" s="1">
        <v>2100</v>
      </c>
      <c r="AX19" s="1"/>
      <c r="AY19" s="1"/>
      <c r="AZ19" s="21"/>
      <c r="BA19" s="293" t="s">
        <v>12</v>
      </c>
      <c r="BB19" s="293"/>
      <c r="BC19" s="293"/>
      <c r="BD19" s="293"/>
      <c r="BE19" s="293"/>
      <c r="BF19" s="76"/>
      <c r="BG19" s="76"/>
      <c r="BH19" s="76"/>
      <c r="BI19" s="294" t="s">
        <v>13</v>
      </c>
      <c r="BJ19" s="294"/>
      <c r="BK19" s="294"/>
      <c r="BL19" s="294"/>
      <c r="BM19" s="294"/>
      <c r="BN19" s="294"/>
      <c r="BO19" s="294"/>
      <c r="BP19" s="294"/>
      <c r="BQ19" s="76"/>
      <c r="BR19" s="294" t="s">
        <v>14</v>
      </c>
      <c r="BS19" s="294"/>
      <c r="BT19" s="294"/>
      <c r="BU19" s="294"/>
      <c r="BV19" s="294"/>
      <c r="BW19" s="294"/>
      <c r="BX19" s="294"/>
      <c r="BY19" s="294"/>
      <c r="BZ19" s="294" t="s">
        <v>15</v>
      </c>
      <c r="CA19" s="294"/>
      <c r="CB19" s="294"/>
      <c r="CC19" s="294"/>
      <c r="CD19" s="294"/>
      <c r="CE19" s="294"/>
      <c r="CF19" s="294"/>
      <c r="CG19" s="294"/>
      <c r="CH19" s="76"/>
      <c r="CI19" s="294" t="s">
        <v>16</v>
      </c>
      <c r="CJ19" s="294"/>
      <c r="CK19" s="294"/>
      <c r="CL19" s="294"/>
      <c r="CM19" s="294"/>
      <c r="CN19" s="294"/>
      <c r="CO19" s="294"/>
      <c r="CP19" s="294"/>
      <c r="CQ19" s="76"/>
      <c r="CR19" s="294" t="s">
        <v>17</v>
      </c>
      <c r="CS19" s="294"/>
      <c r="CT19" s="294"/>
      <c r="CU19" s="294"/>
      <c r="CV19" s="294"/>
      <c r="CW19" s="294"/>
      <c r="CX19" s="294"/>
      <c r="CY19" s="294"/>
      <c r="CZ19" s="76"/>
      <c r="DA19" s="294" t="s">
        <v>18</v>
      </c>
      <c r="DB19" s="294"/>
      <c r="DC19" s="294"/>
      <c r="DD19" s="294"/>
      <c r="DE19" s="294"/>
      <c r="DF19" s="294"/>
      <c r="DG19" s="294"/>
      <c r="DH19" s="294"/>
    </row>
    <row r="20" spans="1:118" ht="15" customHeight="1" x14ac:dyDescent="0.2">
      <c r="A20" s="39"/>
      <c r="B20" s="11">
        <v>1200</v>
      </c>
      <c r="C20" s="12">
        <f t="shared" si="7"/>
        <v>624</v>
      </c>
      <c r="D20" s="13">
        <f t="shared" si="2"/>
        <v>844.18799999999999</v>
      </c>
      <c r="E20" s="13">
        <f t="shared" si="3"/>
        <v>900</v>
      </c>
      <c r="F20" s="67">
        <f t="shared" si="4"/>
        <v>984</v>
      </c>
      <c r="G20" s="237">
        <f t="shared" si="8"/>
        <v>1195.2</v>
      </c>
      <c r="H20" s="12">
        <f t="shared" si="5"/>
        <v>925.19999999999993</v>
      </c>
      <c r="I20" s="13">
        <f t="shared" si="6"/>
        <v>1194.7728</v>
      </c>
      <c r="J20" s="13">
        <f t="shared" si="9"/>
        <v>1279.2</v>
      </c>
      <c r="K20" s="13">
        <f t="shared" si="10"/>
        <v>1435.2</v>
      </c>
      <c r="L20" s="67">
        <f t="shared" si="11"/>
        <v>1663.2000000000003</v>
      </c>
      <c r="M20" s="12">
        <f t="shared" si="39"/>
        <v>770.4</v>
      </c>
      <c r="N20" s="13">
        <f t="shared" si="12"/>
        <v>1136.4000000000001</v>
      </c>
      <c r="O20" s="13">
        <f t="shared" si="13"/>
        <v>1463.904</v>
      </c>
      <c r="P20" s="13">
        <f t="shared" si="14"/>
        <v>1588.8</v>
      </c>
      <c r="Q20" s="13">
        <f t="shared" si="15"/>
        <v>1743.9999999999998</v>
      </c>
      <c r="R20" s="237">
        <f t="shared" si="16"/>
        <v>2030.4</v>
      </c>
      <c r="S20" s="212">
        <f t="shared" si="17"/>
        <v>1336.8</v>
      </c>
      <c r="T20" s="13">
        <f t="shared" si="18"/>
        <v>1692.0839999999998</v>
      </c>
      <c r="U20" s="13">
        <f t="shared" si="19"/>
        <v>1828.8</v>
      </c>
      <c r="V20" s="13">
        <f t="shared" si="20"/>
        <v>2462.4</v>
      </c>
      <c r="W20" s="67">
        <f t="shared" si="21"/>
        <v>2484</v>
      </c>
      <c r="X20" s="12">
        <f t="shared" si="40"/>
        <v>1064.3999999999999</v>
      </c>
      <c r="Y20" s="13">
        <f t="shared" si="22"/>
        <v>1676.3999999999996</v>
      </c>
      <c r="Z20" s="13">
        <f t="shared" si="23"/>
        <v>2184</v>
      </c>
      <c r="AA20" s="13">
        <f t="shared" si="24"/>
        <v>2408.4</v>
      </c>
      <c r="AB20" s="13">
        <f t="shared" si="25"/>
        <v>2646</v>
      </c>
      <c r="AC20" s="13">
        <f t="shared" si="26"/>
        <v>3085.2</v>
      </c>
      <c r="AD20" s="14">
        <f t="shared" si="27"/>
        <v>4190.3999999999987</v>
      </c>
      <c r="AE20" s="212">
        <f t="shared" si="41"/>
        <v>1103</v>
      </c>
      <c r="AF20" s="13">
        <f t="shared" si="28"/>
        <v>1610.3999999999996</v>
      </c>
      <c r="AG20" s="13">
        <f t="shared" si="29"/>
        <v>2037.9599999999998</v>
      </c>
      <c r="AH20" s="13">
        <f t="shared" si="30"/>
        <v>2241.6</v>
      </c>
      <c r="AI20" s="67">
        <f t="shared" si="31"/>
        <v>2462.0000000000005</v>
      </c>
      <c r="AJ20" s="14">
        <f t="shared" si="32"/>
        <v>3420</v>
      </c>
      <c r="AK20" s="12">
        <f t="shared" si="42"/>
        <v>1502.181818181818</v>
      </c>
      <c r="AL20" s="13">
        <f t="shared" si="33"/>
        <v>2426.4</v>
      </c>
      <c r="AM20" s="13">
        <f t="shared" si="34"/>
        <v>3115.0080000000003</v>
      </c>
      <c r="AN20" s="13">
        <f t="shared" si="35"/>
        <v>3441.6</v>
      </c>
      <c r="AO20" s="13">
        <f t="shared" si="36"/>
        <v>3660</v>
      </c>
      <c r="AP20" s="13">
        <f t="shared" si="37"/>
        <v>4166.3999999999996</v>
      </c>
      <c r="AQ20" s="14">
        <f t="shared" si="38"/>
        <v>5773.2</v>
      </c>
      <c r="AR20" s="15">
        <v>1200</v>
      </c>
      <c r="AS20" s="50"/>
      <c r="AT20" s="50"/>
      <c r="AU20" s="50"/>
      <c r="AV20" s="1"/>
      <c r="AW20" s="1">
        <v>2200</v>
      </c>
      <c r="AX20" s="1"/>
      <c r="AY20" s="1"/>
      <c r="AZ20" s="291" t="s">
        <v>19</v>
      </c>
      <c r="BA20" s="292" t="s">
        <v>20</v>
      </c>
      <c r="BB20" s="292"/>
      <c r="BC20" s="292"/>
      <c r="BD20" s="292"/>
      <c r="BE20" s="292"/>
      <c r="BF20" s="292"/>
      <c r="BG20" s="292"/>
      <c r="BH20" s="292"/>
      <c r="BI20" s="292"/>
      <c r="BJ20" s="292"/>
      <c r="BK20" s="292"/>
      <c r="BL20" s="292"/>
      <c r="BM20" s="292"/>
      <c r="BN20" s="292"/>
      <c r="BO20" s="292"/>
      <c r="BP20" s="292"/>
      <c r="BQ20" s="292"/>
      <c r="BR20" s="292"/>
      <c r="BS20" s="292"/>
      <c r="BT20" s="292"/>
      <c r="BU20" s="292"/>
      <c r="BV20" s="292"/>
      <c r="BW20" s="292"/>
      <c r="BX20" s="292"/>
      <c r="BY20" s="292"/>
      <c r="BZ20" s="292"/>
      <c r="CA20" s="292"/>
      <c r="CB20" s="292"/>
      <c r="CC20" s="292"/>
      <c r="CD20" s="292"/>
      <c r="CE20" s="292"/>
      <c r="CF20" s="292"/>
      <c r="CG20" s="292"/>
      <c r="CH20" s="292"/>
      <c r="CI20" s="292"/>
      <c r="CJ20" s="292"/>
      <c r="CK20" s="292"/>
      <c r="CL20" s="292"/>
      <c r="CM20" s="292"/>
      <c r="CN20" s="292"/>
      <c r="CO20" s="292"/>
      <c r="CP20" s="292"/>
      <c r="CQ20" s="292"/>
      <c r="CR20" s="292"/>
      <c r="CS20" s="292"/>
      <c r="CT20" s="292"/>
      <c r="CU20" s="292"/>
      <c r="CV20" s="292"/>
      <c r="CW20" s="292"/>
      <c r="CX20" s="292"/>
      <c r="CY20" s="292"/>
      <c r="CZ20" s="292"/>
      <c r="DA20" s="292"/>
      <c r="DB20" s="292"/>
      <c r="DC20" s="292"/>
      <c r="DD20" s="292"/>
      <c r="DE20" s="292"/>
      <c r="DF20" s="292"/>
      <c r="DG20" s="292"/>
      <c r="DH20" s="292"/>
    </row>
    <row r="21" spans="1:118" ht="16" thickBot="1" x14ac:dyDescent="0.25">
      <c r="A21" s="39"/>
      <c r="B21" s="11">
        <v>1300</v>
      </c>
      <c r="C21" s="12">
        <f t="shared" si="7"/>
        <v>676</v>
      </c>
      <c r="D21" s="13">
        <f t="shared" si="2"/>
        <v>914.53700000000003</v>
      </c>
      <c r="E21" s="13">
        <f t="shared" si="3"/>
        <v>975</v>
      </c>
      <c r="F21" s="67">
        <f t="shared" si="4"/>
        <v>1066</v>
      </c>
      <c r="G21" s="237">
        <f t="shared" si="8"/>
        <v>1294.8</v>
      </c>
      <c r="H21" s="12">
        <f t="shared" si="5"/>
        <v>1002.3000000000001</v>
      </c>
      <c r="I21" s="13">
        <f t="shared" si="6"/>
        <v>1294.3371999999999</v>
      </c>
      <c r="J21" s="13">
        <f t="shared" si="9"/>
        <v>1385.8</v>
      </c>
      <c r="K21" s="13">
        <f t="shared" si="10"/>
        <v>1554.8</v>
      </c>
      <c r="L21" s="67">
        <f t="shared" si="11"/>
        <v>1801.8000000000004</v>
      </c>
      <c r="M21" s="12">
        <f t="shared" si="39"/>
        <v>834.6</v>
      </c>
      <c r="N21" s="13">
        <f t="shared" si="12"/>
        <v>1231.1000000000001</v>
      </c>
      <c r="O21" s="13">
        <f t="shared" si="13"/>
        <v>1585.8960000000002</v>
      </c>
      <c r="P21" s="13">
        <f t="shared" si="14"/>
        <v>1721.2</v>
      </c>
      <c r="Q21" s="13">
        <f t="shared" si="15"/>
        <v>1889.3333333333333</v>
      </c>
      <c r="R21" s="237">
        <f t="shared" si="16"/>
        <v>2199.6000000000004</v>
      </c>
      <c r="S21" s="212">
        <f t="shared" si="17"/>
        <v>1448.2</v>
      </c>
      <c r="T21" s="13">
        <f t="shared" si="18"/>
        <v>1833.0909999999999</v>
      </c>
      <c r="U21" s="13">
        <f t="shared" si="19"/>
        <v>1981.2</v>
      </c>
      <c r="V21" s="13">
        <f t="shared" si="20"/>
        <v>2667.6</v>
      </c>
      <c r="W21" s="67">
        <f t="shared" si="21"/>
        <v>2691</v>
      </c>
      <c r="X21" s="12">
        <f t="shared" si="40"/>
        <v>1153.1000000000001</v>
      </c>
      <c r="Y21" s="13">
        <f t="shared" si="22"/>
        <v>1816.0999999999997</v>
      </c>
      <c r="Z21" s="13">
        <f t="shared" si="23"/>
        <v>2366</v>
      </c>
      <c r="AA21" s="13">
        <f t="shared" si="24"/>
        <v>2609.1</v>
      </c>
      <c r="AB21" s="13">
        <f t="shared" si="25"/>
        <v>2866.5</v>
      </c>
      <c r="AC21" s="13">
        <f t="shared" si="26"/>
        <v>3342.3</v>
      </c>
      <c r="AD21" s="14">
        <f t="shared" si="27"/>
        <v>4539.5999999999985</v>
      </c>
      <c r="AE21" s="212">
        <f t="shared" si="41"/>
        <v>1194.9166666666667</v>
      </c>
      <c r="AF21" s="13">
        <f t="shared" si="28"/>
        <v>1744.5999999999997</v>
      </c>
      <c r="AG21" s="13">
        <f t="shared" si="29"/>
        <v>2207.79</v>
      </c>
      <c r="AH21" s="13">
        <f t="shared" si="30"/>
        <v>2428.4</v>
      </c>
      <c r="AI21" s="67">
        <f t="shared" si="31"/>
        <v>2667.166666666667</v>
      </c>
      <c r="AJ21" s="14">
        <f t="shared" si="32"/>
        <v>3705</v>
      </c>
      <c r="AK21" s="12">
        <f t="shared" si="42"/>
        <v>1627.3636363636363</v>
      </c>
      <c r="AL21" s="13">
        <f t="shared" si="33"/>
        <v>2628.6000000000004</v>
      </c>
      <c r="AM21" s="13">
        <f t="shared" si="34"/>
        <v>3374.5920000000001</v>
      </c>
      <c r="AN21" s="13">
        <f t="shared" si="35"/>
        <v>3728.4</v>
      </c>
      <c r="AO21" s="13">
        <f t="shared" si="36"/>
        <v>3965</v>
      </c>
      <c r="AP21" s="13">
        <f t="shared" si="37"/>
        <v>4513.5999999999995</v>
      </c>
      <c r="AQ21" s="14">
        <f t="shared" si="38"/>
        <v>6254.3</v>
      </c>
      <c r="AR21" s="15">
        <v>1300</v>
      </c>
      <c r="AS21" s="50"/>
      <c r="AT21" s="50"/>
      <c r="AU21" s="50"/>
      <c r="AV21" s="1"/>
      <c r="AW21" s="1">
        <v>2300</v>
      </c>
      <c r="AX21" s="1"/>
      <c r="AY21" s="1"/>
      <c r="AZ21" s="291"/>
      <c r="BA21" s="27">
        <v>300</v>
      </c>
      <c r="BB21" s="27">
        <v>400</v>
      </c>
      <c r="BC21" s="27">
        <v>450</v>
      </c>
      <c r="BD21" s="27">
        <v>500</v>
      </c>
      <c r="BE21" s="27">
        <v>600</v>
      </c>
      <c r="BF21" s="27">
        <v>700</v>
      </c>
      <c r="BG21" s="27">
        <v>850</v>
      </c>
      <c r="BH21" s="27">
        <v>900</v>
      </c>
      <c r="BI21" s="27">
        <v>300</v>
      </c>
      <c r="BJ21" s="27">
        <v>400</v>
      </c>
      <c r="BK21" s="27">
        <v>450</v>
      </c>
      <c r="BL21" s="27">
        <v>500</v>
      </c>
      <c r="BM21" s="27">
        <v>600</v>
      </c>
      <c r="BN21" s="27">
        <v>700</v>
      </c>
      <c r="BO21" s="27">
        <v>850</v>
      </c>
      <c r="BP21" s="27">
        <v>900</v>
      </c>
      <c r="BQ21" s="27">
        <v>200</v>
      </c>
      <c r="BR21" s="27">
        <v>300</v>
      </c>
      <c r="BS21" s="27">
        <v>400</v>
      </c>
      <c r="BT21" s="27">
        <v>450</v>
      </c>
      <c r="BU21" s="27">
        <v>500</v>
      </c>
      <c r="BV21" s="27">
        <v>600</v>
      </c>
      <c r="BW21" s="27">
        <v>700</v>
      </c>
      <c r="BX21" s="27">
        <v>850</v>
      </c>
      <c r="BY21" s="27">
        <v>900</v>
      </c>
      <c r="BZ21" s="27">
        <v>300</v>
      </c>
      <c r="CA21" s="27">
        <v>400</v>
      </c>
      <c r="CB21" s="27">
        <v>450</v>
      </c>
      <c r="CC21" s="27">
        <v>500</v>
      </c>
      <c r="CD21" s="27">
        <v>600</v>
      </c>
      <c r="CE21" s="27">
        <v>700</v>
      </c>
      <c r="CF21" s="27">
        <v>850</v>
      </c>
      <c r="CG21" s="27">
        <v>900</v>
      </c>
      <c r="CH21" s="27">
        <v>200</v>
      </c>
      <c r="CI21" s="27">
        <v>300</v>
      </c>
      <c r="CJ21" s="27">
        <v>400</v>
      </c>
      <c r="CK21" s="27">
        <v>450</v>
      </c>
      <c r="CL21" s="27">
        <v>500</v>
      </c>
      <c r="CM21" s="27">
        <v>600</v>
      </c>
      <c r="CN21" s="27">
        <v>700</v>
      </c>
      <c r="CO21" s="27">
        <v>850</v>
      </c>
      <c r="CP21" s="27">
        <v>900</v>
      </c>
      <c r="CQ21" s="27">
        <v>200</v>
      </c>
      <c r="CR21" s="27">
        <v>300</v>
      </c>
      <c r="CS21" s="27">
        <v>400</v>
      </c>
      <c r="CT21" s="27">
        <v>450</v>
      </c>
      <c r="CU21" s="27">
        <v>500</v>
      </c>
      <c r="CV21" s="27">
        <v>600</v>
      </c>
      <c r="CW21" s="27">
        <v>700</v>
      </c>
      <c r="CX21" s="27">
        <v>850</v>
      </c>
      <c r="CY21" s="27">
        <v>900</v>
      </c>
      <c r="CZ21" s="27">
        <v>200</v>
      </c>
      <c r="DA21" s="27">
        <v>300</v>
      </c>
      <c r="DB21" s="27">
        <v>400</v>
      </c>
      <c r="DC21" s="27">
        <v>450</v>
      </c>
      <c r="DD21" s="27">
        <v>500</v>
      </c>
      <c r="DE21" s="27">
        <v>600</v>
      </c>
      <c r="DF21" s="27">
        <v>700</v>
      </c>
      <c r="DG21" s="27">
        <v>850</v>
      </c>
      <c r="DH21" s="27">
        <v>900</v>
      </c>
    </row>
    <row r="22" spans="1:118" ht="15" x14ac:dyDescent="0.2">
      <c r="A22" s="39"/>
      <c r="B22" s="11">
        <v>1400</v>
      </c>
      <c r="C22" s="12">
        <f t="shared" si="7"/>
        <v>728</v>
      </c>
      <c r="D22" s="13">
        <f t="shared" si="2"/>
        <v>984.88599999999997</v>
      </c>
      <c r="E22" s="13">
        <f t="shared" si="3"/>
        <v>1050</v>
      </c>
      <c r="F22" s="67">
        <f t="shared" si="4"/>
        <v>1148</v>
      </c>
      <c r="G22" s="237">
        <f t="shared" si="8"/>
        <v>1394.3999999999999</v>
      </c>
      <c r="H22" s="12">
        <f t="shared" si="5"/>
        <v>1079.3999999999999</v>
      </c>
      <c r="I22" s="13">
        <f t="shared" si="6"/>
        <v>1393.9015999999999</v>
      </c>
      <c r="J22" s="13">
        <f t="shared" si="9"/>
        <v>1492.3999999999999</v>
      </c>
      <c r="K22" s="13">
        <f t="shared" si="10"/>
        <v>1674.3999999999999</v>
      </c>
      <c r="L22" s="67">
        <f t="shared" si="11"/>
        <v>1940.4</v>
      </c>
      <c r="M22" s="12">
        <f t="shared" si="39"/>
        <v>898.8</v>
      </c>
      <c r="N22" s="13">
        <f t="shared" si="12"/>
        <v>1325.8000000000002</v>
      </c>
      <c r="O22" s="13">
        <f t="shared" si="13"/>
        <v>1707.8879999999999</v>
      </c>
      <c r="P22" s="13">
        <f t="shared" si="14"/>
        <v>1853.6</v>
      </c>
      <c r="Q22" s="13">
        <f t="shared" si="15"/>
        <v>2034.6666666666665</v>
      </c>
      <c r="R22" s="237">
        <f t="shared" si="16"/>
        <v>2368.8000000000002</v>
      </c>
      <c r="S22" s="212">
        <f t="shared" si="17"/>
        <v>1559.6</v>
      </c>
      <c r="T22" s="13">
        <f t="shared" si="18"/>
        <v>1974.0979999999997</v>
      </c>
      <c r="U22" s="13">
        <f t="shared" si="19"/>
        <v>2133.6</v>
      </c>
      <c r="V22" s="13">
        <f t="shared" si="20"/>
        <v>2872.7999999999997</v>
      </c>
      <c r="W22" s="67">
        <f t="shared" si="21"/>
        <v>2898</v>
      </c>
      <c r="X22" s="12">
        <f t="shared" si="40"/>
        <v>1241.8</v>
      </c>
      <c r="Y22" s="13">
        <f t="shared" si="22"/>
        <v>1955.7999999999995</v>
      </c>
      <c r="Z22" s="13">
        <f t="shared" si="23"/>
        <v>2548</v>
      </c>
      <c r="AA22" s="13">
        <f t="shared" si="24"/>
        <v>2809.7999999999997</v>
      </c>
      <c r="AB22" s="13">
        <f t="shared" si="25"/>
        <v>3087</v>
      </c>
      <c r="AC22" s="13">
        <f t="shared" si="26"/>
        <v>3599.3999999999996</v>
      </c>
      <c r="AD22" s="14">
        <f t="shared" si="27"/>
        <v>4888.7999999999984</v>
      </c>
      <c r="AE22" s="212">
        <f t="shared" si="41"/>
        <v>1286.8333333333333</v>
      </c>
      <c r="AF22" s="13">
        <f t="shared" si="28"/>
        <v>1878.7999999999995</v>
      </c>
      <c r="AG22" s="13">
        <f t="shared" si="29"/>
        <v>2377.62</v>
      </c>
      <c r="AH22" s="13">
        <f t="shared" si="30"/>
        <v>2615.1999999999998</v>
      </c>
      <c r="AI22" s="67">
        <f t="shared" si="31"/>
        <v>2872.3333333333335</v>
      </c>
      <c r="AJ22" s="14">
        <f t="shared" si="32"/>
        <v>3989.9999999999995</v>
      </c>
      <c r="AK22" s="12">
        <f t="shared" si="42"/>
        <v>1752.5454545454543</v>
      </c>
      <c r="AL22" s="13">
        <f t="shared" si="33"/>
        <v>2830.8</v>
      </c>
      <c r="AM22" s="13">
        <f t="shared" si="34"/>
        <v>3634.1759999999999</v>
      </c>
      <c r="AN22" s="13">
        <f t="shared" si="35"/>
        <v>4015.2</v>
      </c>
      <c r="AO22" s="13">
        <f t="shared" si="36"/>
        <v>4270</v>
      </c>
      <c r="AP22" s="13">
        <f t="shared" si="37"/>
        <v>4860.7999999999993</v>
      </c>
      <c r="AQ22" s="14">
        <f t="shared" si="38"/>
        <v>6735.4</v>
      </c>
      <c r="AR22" s="15">
        <v>1400</v>
      </c>
      <c r="AS22" s="50"/>
      <c r="AT22" s="50"/>
      <c r="AU22" s="50"/>
      <c r="AV22" s="1"/>
      <c r="AW22" s="1">
        <v>2400</v>
      </c>
      <c r="AX22" s="1"/>
      <c r="AY22" s="1"/>
      <c r="AZ22" s="28">
        <v>400</v>
      </c>
      <c r="BA22" s="70">
        <f t="shared" ref="BA22:BA48" si="43">$AZ22/1000*BA$17*($E$6/70)^BA$18</f>
        <v>208</v>
      </c>
      <c r="BB22" s="70">
        <f t="shared" ref="BB22:BK31" si="44">$AZ22/1000*BB$17*($E$6/70)^BB$18</f>
        <v>281.39600000000002</v>
      </c>
      <c r="BC22" s="70">
        <f t="shared" si="44"/>
        <v>300</v>
      </c>
      <c r="BD22" s="70">
        <f t="shared" si="44"/>
        <v>328</v>
      </c>
      <c r="BE22" s="70">
        <f t="shared" si="44"/>
        <v>398.40000000000003</v>
      </c>
      <c r="BF22" s="70">
        <f t="shared" si="44"/>
        <v>452.44444444444446</v>
      </c>
      <c r="BG22" s="70">
        <f t="shared" si="44"/>
        <v>537.20000000000005</v>
      </c>
      <c r="BH22" s="70">
        <f t="shared" si="44"/>
        <v>565.60000000000014</v>
      </c>
      <c r="BI22" s="70">
        <f t="shared" si="44"/>
        <v>308.40000000000003</v>
      </c>
      <c r="BJ22" s="70">
        <f t="shared" si="44"/>
        <v>398.25760000000002</v>
      </c>
      <c r="BK22" s="70">
        <f t="shared" si="44"/>
        <v>426.40000000000003</v>
      </c>
      <c r="BL22" s="70">
        <f t="shared" ref="BL22:BU31" si="45">$AZ22/1000*BL$17*($E$6/70)^BL$18</f>
        <v>478.40000000000003</v>
      </c>
      <c r="BM22" s="70">
        <f t="shared" si="45"/>
        <v>554.40000000000009</v>
      </c>
      <c r="BN22" s="70">
        <f t="shared" si="45"/>
        <v>620.80000000000007</v>
      </c>
      <c r="BO22" s="70">
        <f t="shared" si="45"/>
        <v>736.80000000000007</v>
      </c>
      <c r="BP22" s="70">
        <f t="shared" si="45"/>
        <v>776</v>
      </c>
      <c r="BQ22" s="70">
        <f t="shared" si="45"/>
        <v>256.8</v>
      </c>
      <c r="BR22" s="70">
        <f t="shared" si="45"/>
        <v>378.80000000000007</v>
      </c>
      <c r="BS22" s="70">
        <f t="shared" si="45"/>
        <v>487.96800000000007</v>
      </c>
      <c r="BT22" s="70">
        <f t="shared" si="45"/>
        <v>529.6</v>
      </c>
      <c r="BU22" s="70">
        <f t="shared" si="45"/>
        <v>581.33333333333337</v>
      </c>
      <c r="BV22" s="70">
        <f t="shared" ref="BV22:CE31" si="46">$AZ22/1000*BV$17*($E$6/70)^BV$18</f>
        <v>676.80000000000018</v>
      </c>
      <c r="BW22" s="70">
        <f t="shared" si="46"/>
        <v>756</v>
      </c>
      <c r="BX22" s="70">
        <f t="shared" si="46"/>
        <v>888</v>
      </c>
      <c r="BY22" s="70">
        <f t="shared" si="46"/>
        <v>981.60000000000025</v>
      </c>
      <c r="BZ22" s="70">
        <f t="shared" si="46"/>
        <v>445.6</v>
      </c>
      <c r="CA22" s="70">
        <f t="shared" si="46"/>
        <v>564.02800000000002</v>
      </c>
      <c r="CB22" s="70">
        <f t="shared" si="46"/>
        <v>609.6</v>
      </c>
      <c r="CC22" s="70">
        <f t="shared" si="46"/>
        <v>820.80000000000007</v>
      </c>
      <c r="CD22" s="70">
        <f t="shared" si="46"/>
        <v>828</v>
      </c>
      <c r="CE22" s="70">
        <f t="shared" si="46"/>
        <v>866.40000000000009</v>
      </c>
      <c r="CF22" s="70">
        <f t="shared" ref="CF22:CS31" si="47">$AZ22/1000*CF$17*($E$6/70)^CF$18</f>
        <v>1028.4000000000001</v>
      </c>
      <c r="CG22" s="70">
        <f t="shared" si="47"/>
        <v>1082</v>
      </c>
      <c r="CH22" s="70">
        <f t="shared" si="47"/>
        <v>354.8</v>
      </c>
      <c r="CI22" s="70">
        <f t="shared" si="47"/>
        <v>558.79999999999995</v>
      </c>
      <c r="CJ22" s="70">
        <f t="shared" si="47"/>
        <v>728</v>
      </c>
      <c r="CK22" s="70">
        <f t="shared" si="47"/>
        <v>802.80000000000007</v>
      </c>
      <c r="CL22" s="70">
        <f t="shared" si="47"/>
        <v>882</v>
      </c>
      <c r="CM22" s="70">
        <f t="shared" si="47"/>
        <v>1028.4000000000001</v>
      </c>
      <c r="CN22" s="70">
        <f t="shared" si="47"/>
        <v>1140</v>
      </c>
      <c r="CO22" s="70">
        <f t="shared" si="47"/>
        <v>1312</v>
      </c>
      <c r="CP22" s="70">
        <f t="shared" si="47"/>
        <v>1396.7999999999997</v>
      </c>
      <c r="CQ22" s="70">
        <f t="shared" si="47"/>
        <v>367.66666666666674</v>
      </c>
      <c r="CR22" s="70">
        <f t="shared" si="47"/>
        <v>536.79999999999995</v>
      </c>
      <c r="CS22" s="70">
        <f t="shared" si="47"/>
        <v>679.32</v>
      </c>
      <c r="CT22" s="70">
        <f>$AZ22/1000*CT$17*($E$6/70)^CT$18/DM22</f>
        <v>684.66000000000008</v>
      </c>
      <c r="CU22" s="70">
        <f t="shared" ref="CU22:CU27" si="48">$AZ22/1000*CU$17*($E$6/70)^CU$18/DN22</f>
        <v>690</v>
      </c>
      <c r="CV22" s="70">
        <f t="shared" ref="CV22:DH31" si="49">$AZ22/1000*CV$17*($E$6/70)^CV$18</f>
        <v>956.80000000000007</v>
      </c>
      <c r="CW22" s="70">
        <f t="shared" si="49"/>
        <v>1079.2</v>
      </c>
      <c r="CX22" s="70">
        <f t="shared" si="49"/>
        <v>1281.6000000000001</v>
      </c>
      <c r="CY22" s="70">
        <f t="shared" si="49"/>
        <v>1348.8000000000002</v>
      </c>
      <c r="CZ22" s="70">
        <f t="shared" si="49"/>
        <v>500.72727272727275</v>
      </c>
      <c r="DA22" s="70">
        <f t="shared" si="49"/>
        <v>808.80000000000018</v>
      </c>
      <c r="DB22" s="70">
        <f t="shared" si="49"/>
        <v>1038.336</v>
      </c>
      <c r="DC22" s="70">
        <f t="shared" si="49"/>
        <v>1147.2</v>
      </c>
      <c r="DD22" s="70">
        <f t="shared" si="49"/>
        <v>1220</v>
      </c>
      <c r="DE22" s="70">
        <f t="shared" si="49"/>
        <v>1388.8</v>
      </c>
      <c r="DF22" s="70">
        <f t="shared" si="49"/>
        <v>1588</v>
      </c>
      <c r="DG22" s="70">
        <f t="shared" si="49"/>
        <v>1864</v>
      </c>
      <c r="DH22" s="70">
        <f t="shared" si="49"/>
        <v>1924.4</v>
      </c>
      <c r="DI22" s="28">
        <v>400</v>
      </c>
      <c r="DK22" s="70">
        <v>684.66000000000008</v>
      </c>
      <c r="DL22" s="70">
        <v>690</v>
      </c>
      <c r="DM22">
        <v>1.0913446090030088</v>
      </c>
      <c r="DN22">
        <v>1.1893719806763288</v>
      </c>
    </row>
    <row r="23" spans="1:118" ht="15" x14ac:dyDescent="0.2">
      <c r="A23" s="39"/>
      <c r="B23" s="11">
        <v>1500</v>
      </c>
      <c r="C23" s="12">
        <f t="shared" si="7"/>
        <v>780</v>
      </c>
      <c r="D23" s="13">
        <f t="shared" si="2"/>
        <v>1055.2350000000001</v>
      </c>
      <c r="E23" s="13">
        <f t="shared" si="3"/>
        <v>1125</v>
      </c>
      <c r="F23" s="67">
        <f t="shared" si="4"/>
        <v>1230</v>
      </c>
      <c r="G23" s="237">
        <f t="shared" si="8"/>
        <v>1494</v>
      </c>
      <c r="H23" s="12">
        <f t="shared" si="5"/>
        <v>1156.5</v>
      </c>
      <c r="I23" s="13">
        <f t="shared" si="6"/>
        <v>1493.4659999999999</v>
      </c>
      <c r="J23" s="13">
        <f t="shared" si="9"/>
        <v>1599</v>
      </c>
      <c r="K23" s="13">
        <f t="shared" si="10"/>
        <v>1794</v>
      </c>
      <c r="L23" s="67">
        <f t="shared" si="11"/>
        <v>2079.0000000000005</v>
      </c>
      <c r="M23" s="12">
        <f t="shared" si="39"/>
        <v>963</v>
      </c>
      <c r="N23" s="13">
        <f t="shared" si="12"/>
        <v>1420.5000000000002</v>
      </c>
      <c r="O23" s="13">
        <f t="shared" si="13"/>
        <v>1829.88</v>
      </c>
      <c r="P23" s="13">
        <f t="shared" si="14"/>
        <v>1986</v>
      </c>
      <c r="Q23" s="13">
        <f t="shared" si="15"/>
        <v>2180</v>
      </c>
      <c r="R23" s="237">
        <f t="shared" si="16"/>
        <v>2538.0000000000005</v>
      </c>
      <c r="S23" s="212">
        <f t="shared" si="17"/>
        <v>1671</v>
      </c>
      <c r="T23" s="13">
        <f t="shared" si="18"/>
        <v>2115.105</v>
      </c>
      <c r="U23" s="13">
        <f t="shared" si="19"/>
        <v>2286</v>
      </c>
      <c r="V23" s="13">
        <f t="shared" si="20"/>
        <v>3078</v>
      </c>
      <c r="W23" s="67">
        <f t="shared" si="21"/>
        <v>3105</v>
      </c>
      <c r="X23" s="12">
        <f t="shared" si="40"/>
        <v>1330.5</v>
      </c>
      <c r="Y23" s="13">
        <f t="shared" si="22"/>
        <v>2095.4999999999995</v>
      </c>
      <c r="Z23" s="13">
        <f t="shared" si="23"/>
        <v>2730</v>
      </c>
      <c r="AA23" s="13">
        <f t="shared" si="24"/>
        <v>3010.5</v>
      </c>
      <c r="AB23" s="13">
        <f t="shared" si="25"/>
        <v>3307.5</v>
      </c>
      <c r="AC23" s="13">
        <f t="shared" si="26"/>
        <v>3856.5</v>
      </c>
      <c r="AD23" s="14">
        <f t="shared" si="27"/>
        <v>5237.9999999999982</v>
      </c>
      <c r="AE23" s="212">
        <f t="shared" si="41"/>
        <v>1378.75</v>
      </c>
      <c r="AF23" s="13">
        <f t="shared" si="28"/>
        <v>2012.9999999999995</v>
      </c>
      <c r="AG23" s="13">
        <f t="shared" si="29"/>
        <v>2547.4499999999998</v>
      </c>
      <c r="AH23" s="13">
        <f t="shared" si="30"/>
        <v>2802</v>
      </c>
      <c r="AI23" s="67">
        <f t="shared" si="31"/>
        <v>3077.5000000000005</v>
      </c>
      <c r="AJ23" s="14">
        <f t="shared" si="32"/>
        <v>4275</v>
      </c>
      <c r="AK23" s="12">
        <f t="shared" si="42"/>
        <v>1877.7272727272725</v>
      </c>
      <c r="AL23" s="13">
        <f t="shared" si="33"/>
        <v>3033.0000000000005</v>
      </c>
      <c r="AM23" s="13">
        <f t="shared" si="34"/>
        <v>3893.76</v>
      </c>
      <c r="AN23" s="13">
        <f t="shared" si="35"/>
        <v>4302</v>
      </c>
      <c r="AO23" s="13">
        <f t="shared" si="36"/>
        <v>4575</v>
      </c>
      <c r="AP23" s="13">
        <f t="shared" si="37"/>
        <v>5207.9999999999991</v>
      </c>
      <c r="AQ23" s="14">
        <f t="shared" si="38"/>
        <v>7216.5</v>
      </c>
      <c r="AR23" s="15">
        <v>1500</v>
      </c>
      <c r="AS23" s="50"/>
      <c r="AT23" s="50"/>
      <c r="AU23" s="50"/>
      <c r="AV23" s="1"/>
      <c r="AW23" s="1">
        <v>2500</v>
      </c>
      <c r="AX23" s="1"/>
      <c r="AY23" s="1"/>
      <c r="AZ23" s="29">
        <v>500</v>
      </c>
      <c r="BA23" s="70">
        <f t="shared" si="43"/>
        <v>260</v>
      </c>
      <c r="BB23" s="70">
        <f t="shared" si="44"/>
        <v>351.745</v>
      </c>
      <c r="BC23" s="70">
        <f t="shared" si="44"/>
        <v>375</v>
      </c>
      <c r="BD23" s="70">
        <f t="shared" si="44"/>
        <v>410</v>
      </c>
      <c r="BE23" s="70">
        <f t="shared" si="44"/>
        <v>498</v>
      </c>
      <c r="BF23" s="70">
        <f t="shared" si="44"/>
        <v>565.55555555555554</v>
      </c>
      <c r="BG23" s="70">
        <f t="shared" si="44"/>
        <v>671.5</v>
      </c>
      <c r="BH23" s="70">
        <f t="shared" si="44"/>
        <v>707.00000000000011</v>
      </c>
      <c r="BI23" s="70">
        <f t="shared" si="44"/>
        <v>385.5</v>
      </c>
      <c r="BJ23" s="70">
        <f t="shared" si="44"/>
        <v>497.822</v>
      </c>
      <c r="BK23" s="70">
        <f t="shared" si="44"/>
        <v>533</v>
      </c>
      <c r="BL23" s="70">
        <f t="shared" si="45"/>
        <v>598</v>
      </c>
      <c r="BM23" s="70">
        <f t="shared" si="45"/>
        <v>693.00000000000011</v>
      </c>
      <c r="BN23" s="70">
        <f t="shared" si="45"/>
        <v>776</v>
      </c>
      <c r="BO23" s="70">
        <f t="shared" si="45"/>
        <v>921</v>
      </c>
      <c r="BP23" s="70">
        <f t="shared" si="45"/>
        <v>970</v>
      </c>
      <c r="BQ23" s="70">
        <f t="shared" si="45"/>
        <v>321</v>
      </c>
      <c r="BR23" s="70">
        <f t="shared" si="45"/>
        <v>473.50000000000006</v>
      </c>
      <c r="BS23" s="70">
        <f t="shared" si="45"/>
        <v>609.96</v>
      </c>
      <c r="BT23" s="70">
        <f t="shared" si="45"/>
        <v>662</v>
      </c>
      <c r="BU23" s="70">
        <f t="shared" si="45"/>
        <v>726.66666666666663</v>
      </c>
      <c r="BV23" s="70">
        <f t="shared" si="46"/>
        <v>846.00000000000011</v>
      </c>
      <c r="BW23" s="70">
        <f t="shared" si="46"/>
        <v>945</v>
      </c>
      <c r="BX23" s="70">
        <f t="shared" si="46"/>
        <v>1110</v>
      </c>
      <c r="BY23" s="70">
        <f t="shared" si="46"/>
        <v>1227.0000000000002</v>
      </c>
      <c r="BZ23" s="70">
        <f t="shared" si="46"/>
        <v>557</v>
      </c>
      <c r="CA23" s="70">
        <f t="shared" si="46"/>
        <v>705.03499999999997</v>
      </c>
      <c r="CB23" s="70">
        <f t="shared" si="46"/>
        <v>762</v>
      </c>
      <c r="CC23" s="70">
        <f t="shared" si="46"/>
        <v>1026</v>
      </c>
      <c r="CD23" s="70">
        <f t="shared" si="46"/>
        <v>1035</v>
      </c>
      <c r="CE23" s="70">
        <f t="shared" si="46"/>
        <v>1083</v>
      </c>
      <c r="CF23" s="70">
        <f t="shared" si="47"/>
        <v>1285.5</v>
      </c>
      <c r="CG23" s="70">
        <f t="shared" si="47"/>
        <v>1352.5</v>
      </c>
      <c r="CH23" s="70">
        <f t="shared" si="47"/>
        <v>443.5</v>
      </c>
      <c r="CI23" s="70">
        <f t="shared" si="47"/>
        <v>698.49999999999989</v>
      </c>
      <c r="CJ23" s="70">
        <f t="shared" si="47"/>
        <v>910</v>
      </c>
      <c r="CK23" s="70">
        <f t="shared" si="47"/>
        <v>1003.5</v>
      </c>
      <c r="CL23" s="70">
        <f t="shared" si="47"/>
        <v>1102.5</v>
      </c>
      <c r="CM23" s="70">
        <f t="shared" si="47"/>
        <v>1285.5</v>
      </c>
      <c r="CN23" s="70">
        <f t="shared" si="47"/>
        <v>1425</v>
      </c>
      <c r="CO23" s="70">
        <f t="shared" si="47"/>
        <v>1640</v>
      </c>
      <c r="CP23" s="70">
        <f t="shared" si="47"/>
        <v>1745.9999999999995</v>
      </c>
      <c r="CQ23" s="70">
        <f t="shared" si="47"/>
        <v>459.58333333333337</v>
      </c>
      <c r="CR23" s="70">
        <f t="shared" si="47"/>
        <v>670.99999999999989</v>
      </c>
      <c r="CS23" s="70">
        <f t="shared" si="47"/>
        <v>849.15</v>
      </c>
      <c r="CT23" s="70">
        <f t="shared" ref="CT23:CT27" si="50">$AZ23/1000*CT$17*($E$6/70)^CT$18/DM23</f>
        <v>855.82500000000016</v>
      </c>
      <c r="CU23" s="70">
        <f t="shared" si="48"/>
        <v>862.49999999999989</v>
      </c>
      <c r="CV23" s="70">
        <f t="shared" si="49"/>
        <v>1196</v>
      </c>
      <c r="CW23" s="70">
        <f t="shared" si="49"/>
        <v>1349</v>
      </c>
      <c r="CX23" s="70">
        <f t="shared" si="49"/>
        <v>1602</v>
      </c>
      <c r="CY23" s="70">
        <f t="shared" si="49"/>
        <v>1686.0000000000002</v>
      </c>
      <c r="CZ23" s="70">
        <f t="shared" si="49"/>
        <v>625.90909090909088</v>
      </c>
      <c r="DA23" s="70">
        <f t="shared" si="49"/>
        <v>1011.0000000000001</v>
      </c>
      <c r="DB23" s="70">
        <f t="shared" si="49"/>
        <v>1297.92</v>
      </c>
      <c r="DC23" s="70">
        <f t="shared" si="49"/>
        <v>1434</v>
      </c>
      <c r="DD23" s="70">
        <f t="shared" si="49"/>
        <v>1525</v>
      </c>
      <c r="DE23" s="70">
        <f t="shared" si="49"/>
        <v>1735.9999999999998</v>
      </c>
      <c r="DF23" s="70">
        <f t="shared" si="49"/>
        <v>1985</v>
      </c>
      <c r="DG23" s="70">
        <f t="shared" si="49"/>
        <v>2330</v>
      </c>
      <c r="DH23" s="70">
        <f t="shared" si="49"/>
        <v>2405.5</v>
      </c>
      <c r="DI23" s="29">
        <v>500</v>
      </c>
      <c r="DK23" s="70">
        <v>855.82500000000016</v>
      </c>
      <c r="DL23" s="70">
        <v>862.5</v>
      </c>
      <c r="DM23">
        <v>1.0913446090030086</v>
      </c>
      <c r="DN23">
        <v>1.1893719806763288</v>
      </c>
    </row>
    <row r="24" spans="1:118" ht="15" x14ac:dyDescent="0.2">
      <c r="A24" s="39"/>
      <c r="B24" s="11">
        <v>1600</v>
      </c>
      <c r="C24" s="12">
        <f t="shared" si="7"/>
        <v>832</v>
      </c>
      <c r="D24" s="13">
        <f t="shared" si="2"/>
        <v>1125.5840000000001</v>
      </c>
      <c r="E24" s="13">
        <f t="shared" si="3"/>
        <v>1200</v>
      </c>
      <c r="F24" s="67">
        <f t="shared" si="4"/>
        <v>1312</v>
      </c>
      <c r="G24" s="237">
        <f t="shared" si="8"/>
        <v>1593.6000000000001</v>
      </c>
      <c r="H24" s="12">
        <f t="shared" si="5"/>
        <v>1233.6000000000001</v>
      </c>
      <c r="I24" s="13">
        <f t="shared" si="6"/>
        <v>1593.0304000000001</v>
      </c>
      <c r="J24" s="13">
        <f t="shared" si="9"/>
        <v>1705.6000000000001</v>
      </c>
      <c r="K24" s="13">
        <f t="shared" si="10"/>
        <v>1913.6000000000001</v>
      </c>
      <c r="L24" s="67">
        <f t="shared" si="11"/>
        <v>2217.6000000000004</v>
      </c>
      <c r="M24" s="12">
        <f t="shared" si="39"/>
        <v>1027.2</v>
      </c>
      <c r="N24" s="13">
        <f t="shared" si="12"/>
        <v>1515.2000000000003</v>
      </c>
      <c r="O24" s="13">
        <f t="shared" si="13"/>
        <v>1951.8720000000003</v>
      </c>
      <c r="P24" s="13">
        <f t="shared" si="14"/>
        <v>2118.4</v>
      </c>
      <c r="Q24" s="13">
        <f t="shared" si="15"/>
        <v>2325.3333333333335</v>
      </c>
      <c r="R24" s="237">
        <f t="shared" si="16"/>
        <v>2707.2000000000007</v>
      </c>
      <c r="S24" s="212">
        <f t="shared" si="17"/>
        <v>1782.4</v>
      </c>
      <c r="T24" s="13">
        <f t="shared" si="18"/>
        <v>2256.1120000000001</v>
      </c>
      <c r="U24" s="13">
        <f t="shared" si="19"/>
        <v>2438.4</v>
      </c>
      <c r="V24" s="13">
        <f t="shared" si="20"/>
        <v>3283.2000000000003</v>
      </c>
      <c r="W24" s="67">
        <f t="shared" si="21"/>
        <v>3312</v>
      </c>
      <c r="X24" s="12">
        <f t="shared" si="40"/>
        <v>1419.2</v>
      </c>
      <c r="Y24" s="13">
        <f t="shared" si="22"/>
        <v>2235.1999999999998</v>
      </c>
      <c r="Z24" s="13">
        <f t="shared" si="23"/>
        <v>2912</v>
      </c>
      <c r="AA24" s="13">
        <f t="shared" si="24"/>
        <v>3211.2000000000003</v>
      </c>
      <c r="AB24" s="13">
        <f t="shared" si="25"/>
        <v>3528</v>
      </c>
      <c r="AC24" s="13">
        <f t="shared" si="26"/>
        <v>4113.6000000000004</v>
      </c>
      <c r="AD24" s="14">
        <f t="shared" si="27"/>
        <v>5587.1999999999989</v>
      </c>
      <c r="AE24" s="212">
        <f t="shared" si="41"/>
        <v>1470.666666666667</v>
      </c>
      <c r="AF24" s="13">
        <f t="shared" si="28"/>
        <v>2147.1999999999998</v>
      </c>
      <c r="AG24" s="13">
        <f t="shared" si="29"/>
        <v>2717.28</v>
      </c>
      <c r="AH24" s="13">
        <f t="shared" si="30"/>
        <v>2988.8</v>
      </c>
      <c r="AI24" s="67">
        <f t="shared" si="31"/>
        <v>3282.6666666666674</v>
      </c>
      <c r="AJ24" s="14">
        <f t="shared" si="32"/>
        <v>4560</v>
      </c>
      <c r="AK24" s="12">
        <f t="shared" si="42"/>
        <v>2002.909090909091</v>
      </c>
      <c r="AL24" s="13">
        <f t="shared" si="33"/>
        <v>3235.2000000000007</v>
      </c>
      <c r="AM24" s="13">
        <f t="shared" si="34"/>
        <v>4153.3440000000001</v>
      </c>
      <c r="AN24" s="13">
        <f t="shared" si="35"/>
        <v>4588.8</v>
      </c>
      <c r="AO24" s="13">
        <f t="shared" si="36"/>
        <v>4880</v>
      </c>
      <c r="AP24" s="13">
        <f t="shared" si="37"/>
        <v>5555.2</v>
      </c>
      <c r="AQ24" s="14">
        <f t="shared" si="38"/>
        <v>7697.6</v>
      </c>
      <c r="AR24" s="15">
        <v>1600</v>
      </c>
      <c r="AS24" s="50"/>
      <c r="AT24" s="50"/>
      <c r="AU24" s="50"/>
      <c r="AV24" s="1"/>
      <c r="AW24" s="1">
        <v>2600</v>
      </c>
      <c r="AX24" s="1"/>
      <c r="AY24" s="1"/>
      <c r="AZ24" s="29">
        <v>600</v>
      </c>
      <c r="BA24" s="70">
        <f t="shared" si="43"/>
        <v>312</v>
      </c>
      <c r="BB24" s="70">
        <f t="shared" si="44"/>
        <v>422.09399999999999</v>
      </c>
      <c r="BC24" s="70">
        <f t="shared" si="44"/>
        <v>450</v>
      </c>
      <c r="BD24" s="70">
        <f t="shared" si="44"/>
        <v>492</v>
      </c>
      <c r="BE24" s="70">
        <f t="shared" si="44"/>
        <v>597.6</v>
      </c>
      <c r="BF24" s="70">
        <f t="shared" si="44"/>
        <v>678.66666666666663</v>
      </c>
      <c r="BG24" s="70">
        <f t="shared" si="44"/>
        <v>805.8</v>
      </c>
      <c r="BH24" s="70">
        <f t="shared" si="44"/>
        <v>848.40000000000009</v>
      </c>
      <c r="BI24" s="70">
        <f t="shared" si="44"/>
        <v>462.59999999999997</v>
      </c>
      <c r="BJ24" s="70">
        <f t="shared" si="44"/>
        <v>597.38639999999998</v>
      </c>
      <c r="BK24" s="70">
        <f t="shared" si="44"/>
        <v>639.6</v>
      </c>
      <c r="BL24" s="70">
        <f t="shared" si="45"/>
        <v>717.6</v>
      </c>
      <c r="BM24" s="70">
        <f t="shared" si="45"/>
        <v>831.60000000000014</v>
      </c>
      <c r="BN24" s="70">
        <f t="shared" si="45"/>
        <v>931.19999999999993</v>
      </c>
      <c r="BO24" s="70">
        <f t="shared" si="45"/>
        <v>1105.2</v>
      </c>
      <c r="BP24" s="70">
        <f t="shared" si="45"/>
        <v>1164</v>
      </c>
      <c r="BQ24" s="70">
        <f t="shared" si="45"/>
        <v>385.2</v>
      </c>
      <c r="BR24" s="70">
        <f t="shared" si="45"/>
        <v>568.20000000000005</v>
      </c>
      <c r="BS24" s="70">
        <f t="shared" si="45"/>
        <v>731.952</v>
      </c>
      <c r="BT24" s="70">
        <f t="shared" si="45"/>
        <v>794.4</v>
      </c>
      <c r="BU24" s="70">
        <f t="shared" si="45"/>
        <v>871.99999999999989</v>
      </c>
      <c r="BV24" s="70">
        <f t="shared" si="46"/>
        <v>1015.2</v>
      </c>
      <c r="BW24" s="70">
        <f t="shared" si="46"/>
        <v>1134</v>
      </c>
      <c r="BX24" s="70">
        <f t="shared" si="46"/>
        <v>1332</v>
      </c>
      <c r="BY24" s="70">
        <f t="shared" si="46"/>
        <v>1472.4000000000003</v>
      </c>
      <c r="BZ24" s="70">
        <f t="shared" si="46"/>
        <v>668.4</v>
      </c>
      <c r="CA24" s="70">
        <f t="shared" si="46"/>
        <v>846.04199999999992</v>
      </c>
      <c r="CB24" s="70">
        <f t="shared" si="46"/>
        <v>914.4</v>
      </c>
      <c r="CC24" s="70">
        <f t="shared" si="46"/>
        <v>1231.2</v>
      </c>
      <c r="CD24" s="70">
        <f t="shared" si="46"/>
        <v>1242</v>
      </c>
      <c r="CE24" s="70">
        <f t="shared" si="46"/>
        <v>1299.5999999999999</v>
      </c>
      <c r="CF24" s="70">
        <f t="shared" si="47"/>
        <v>1542.6</v>
      </c>
      <c r="CG24" s="70">
        <f t="shared" si="47"/>
        <v>1623</v>
      </c>
      <c r="CH24" s="70">
        <f t="shared" si="47"/>
        <v>532.19999999999993</v>
      </c>
      <c r="CI24" s="70">
        <f t="shared" si="47"/>
        <v>838.19999999999982</v>
      </c>
      <c r="CJ24" s="70">
        <f t="shared" si="47"/>
        <v>1092</v>
      </c>
      <c r="CK24" s="70">
        <f t="shared" si="47"/>
        <v>1204.2</v>
      </c>
      <c r="CL24" s="70">
        <f t="shared" si="47"/>
        <v>1323</v>
      </c>
      <c r="CM24" s="70">
        <f t="shared" si="47"/>
        <v>1542.6</v>
      </c>
      <c r="CN24" s="70">
        <f t="shared" si="47"/>
        <v>1710</v>
      </c>
      <c r="CO24" s="70">
        <f t="shared" si="47"/>
        <v>1968</v>
      </c>
      <c r="CP24" s="70">
        <f t="shared" si="47"/>
        <v>2095.1999999999994</v>
      </c>
      <c r="CQ24" s="70">
        <f t="shared" si="47"/>
        <v>551.5</v>
      </c>
      <c r="CR24" s="70">
        <f t="shared" si="47"/>
        <v>805.19999999999982</v>
      </c>
      <c r="CS24" s="70">
        <f t="shared" si="47"/>
        <v>1018.9799999999999</v>
      </c>
      <c r="CT24" s="70">
        <f t="shared" si="50"/>
        <v>1026.9900000000002</v>
      </c>
      <c r="CU24" s="70">
        <f t="shared" si="48"/>
        <v>1035</v>
      </c>
      <c r="CV24" s="70">
        <f t="shared" si="49"/>
        <v>1435.2</v>
      </c>
      <c r="CW24" s="70">
        <f t="shared" si="49"/>
        <v>1618.8</v>
      </c>
      <c r="CX24" s="70">
        <f t="shared" si="49"/>
        <v>1922.3999999999999</v>
      </c>
      <c r="CY24" s="70">
        <f t="shared" si="49"/>
        <v>2023.2000000000003</v>
      </c>
      <c r="CZ24" s="70">
        <f t="shared" si="49"/>
        <v>751.09090909090901</v>
      </c>
      <c r="DA24" s="70">
        <f t="shared" si="49"/>
        <v>1213.2</v>
      </c>
      <c r="DB24" s="70">
        <f t="shared" si="49"/>
        <v>1557.5040000000001</v>
      </c>
      <c r="DC24" s="70">
        <f t="shared" si="49"/>
        <v>1720.8</v>
      </c>
      <c r="DD24" s="70">
        <f t="shared" si="49"/>
        <v>1830</v>
      </c>
      <c r="DE24" s="70">
        <f t="shared" si="49"/>
        <v>2083.1999999999998</v>
      </c>
      <c r="DF24" s="70">
        <f t="shared" si="49"/>
        <v>2382</v>
      </c>
      <c r="DG24" s="70">
        <f t="shared" si="49"/>
        <v>2796</v>
      </c>
      <c r="DH24" s="70">
        <f t="shared" si="49"/>
        <v>2886.6</v>
      </c>
      <c r="DI24" s="29">
        <v>600</v>
      </c>
      <c r="DK24" s="70">
        <v>1026.9900000000002</v>
      </c>
      <c r="DL24" s="70">
        <v>1035</v>
      </c>
      <c r="DM24">
        <v>1.0913446090030086</v>
      </c>
      <c r="DN24">
        <v>1.1893719806763288</v>
      </c>
    </row>
    <row r="25" spans="1:118" ht="15" x14ac:dyDescent="0.2">
      <c r="A25" s="39"/>
      <c r="B25" s="11">
        <v>1700</v>
      </c>
      <c r="C25" s="12">
        <f t="shared" si="7"/>
        <v>884</v>
      </c>
      <c r="D25" s="13">
        <f t="shared" si="2"/>
        <v>1195.933</v>
      </c>
      <c r="E25" s="13">
        <f t="shared" si="3"/>
        <v>1275</v>
      </c>
      <c r="F25" s="67">
        <f t="shared" si="4"/>
        <v>1394</v>
      </c>
      <c r="G25" s="237">
        <f t="shared" si="8"/>
        <v>1693.2</v>
      </c>
      <c r="H25" s="12">
        <f t="shared" si="5"/>
        <v>1310.7</v>
      </c>
      <c r="I25" s="13">
        <f t="shared" si="6"/>
        <v>1692.5948000000001</v>
      </c>
      <c r="J25" s="13">
        <f t="shared" si="9"/>
        <v>1812.2</v>
      </c>
      <c r="K25" s="13">
        <f t="shared" si="10"/>
        <v>2033.2</v>
      </c>
      <c r="L25" s="67">
        <f t="shared" si="11"/>
        <v>2356.2000000000003</v>
      </c>
      <c r="M25" s="12">
        <f t="shared" si="39"/>
        <v>1091.3999999999999</v>
      </c>
      <c r="N25" s="13">
        <f t="shared" si="12"/>
        <v>1609.9</v>
      </c>
      <c r="O25" s="13">
        <f t="shared" si="13"/>
        <v>2073.864</v>
      </c>
      <c r="P25" s="13">
        <f t="shared" si="14"/>
        <v>2250.7999999999997</v>
      </c>
      <c r="Q25" s="13">
        <f t="shared" si="15"/>
        <v>2470.6666666666665</v>
      </c>
      <c r="R25" s="237">
        <f t="shared" si="16"/>
        <v>2876.4</v>
      </c>
      <c r="S25" s="212">
        <f t="shared" si="17"/>
        <v>1893.8</v>
      </c>
      <c r="T25" s="13">
        <f t="shared" si="18"/>
        <v>2397.1189999999997</v>
      </c>
      <c r="U25" s="13">
        <f t="shared" si="19"/>
        <v>2590.7999999999997</v>
      </c>
      <c r="V25" s="13">
        <f t="shared" si="20"/>
        <v>3488.4</v>
      </c>
      <c r="W25" s="67">
        <f t="shared" si="21"/>
        <v>3519</v>
      </c>
      <c r="X25" s="12">
        <f t="shared" si="40"/>
        <v>1507.8999999999999</v>
      </c>
      <c r="Y25" s="13">
        <f t="shared" si="22"/>
        <v>2374.8999999999996</v>
      </c>
      <c r="Z25" s="13">
        <f t="shared" si="23"/>
        <v>3094</v>
      </c>
      <c r="AA25" s="13">
        <f t="shared" si="24"/>
        <v>3411.9</v>
      </c>
      <c r="AB25" s="13">
        <f t="shared" si="25"/>
        <v>3748.5</v>
      </c>
      <c r="AC25" s="13">
        <f t="shared" si="26"/>
        <v>4370.7</v>
      </c>
      <c r="AD25" s="14">
        <f t="shared" si="27"/>
        <v>5936.3999999999987</v>
      </c>
      <c r="AE25" s="212">
        <f t="shared" si="41"/>
        <v>1562.5833333333335</v>
      </c>
      <c r="AF25" s="13">
        <f t="shared" si="28"/>
        <v>2281.3999999999996</v>
      </c>
      <c r="AG25" s="13">
        <f t="shared" si="29"/>
        <v>2887.1099999999997</v>
      </c>
      <c r="AH25" s="13">
        <f t="shared" si="30"/>
        <v>3175.6</v>
      </c>
      <c r="AI25" s="67">
        <f t="shared" si="31"/>
        <v>3487.8333333333339</v>
      </c>
      <c r="AJ25" s="14">
        <f t="shared" si="32"/>
        <v>4845</v>
      </c>
      <c r="AK25" s="12">
        <f t="shared" si="42"/>
        <v>2128.090909090909</v>
      </c>
      <c r="AL25" s="13">
        <f t="shared" si="33"/>
        <v>3437.4</v>
      </c>
      <c r="AM25" s="13">
        <f t="shared" si="34"/>
        <v>4412.9279999999999</v>
      </c>
      <c r="AN25" s="13">
        <f t="shared" si="35"/>
        <v>4875.5999999999995</v>
      </c>
      <c r="AO25" s="13">
        <f t="shared" si="36"/>
        <v>5185</v>
      </c>
      <c r="AP25" s="13">
        <f t="shared" si="37"/>
        <v>5902.3999999999987</v>
      </c>
      <c r="AQ25" s="14">
        <f t="shared" si="38"/>
        <v>8178.7</v>
      </c>
      <c r="AR25" s="15">
        <v>1700</v>
      </c>
      <c r="AS25" s="50"/>
      <c r="AT25" s="50"/>
      <c r="AU25" s="50"/>
      <c r="AV25" s="1"/>
      <c r="AW25" s="1">
        <v>2700</v>
      </c>
      <c r="AX25" s="1"/>
      <c r="AY25" s="1"/>
      <c r="AZ25" s="29">
        <v>700</v>
      </c>
      <c r="BA25" s="70">
        <f t="shared" si="43"/>
        <v>364</v>
      </c>
      <c r="BB25" s="70">
        <f t="shared" si="44"/>
        <v>492.44299999999998</v>
      </c>
      <c r="BC25" s="70">
        <f t="shared" si="44"/>
        <v>525</v>
      </c>
      <c r="BD25" s="70">
        <f t="shared" si="44"/>
        <v>574</v>
      </c>
      <c r="BE25" s="70">
        <f t="shared" si="44"/>
        <v>697.19999999999993</v>
      </c>
      <c r="BF25" s="70">
        <f t="shared" si="44"/>
        <v>791.77777777777771</v>
      </c>
      <c r="BG25" s="70">
        <f t="shared" si="44"/>
        <v>940.09999999999991</v>
      </c>
      <c r="BH25" s="70">
        <f t="shared" si="44"/>
        <v>989.80000000000007</v>
      </c>
      <c r="BI25" s="70">
        <f t="shared" si="44"/>
        <v>539.69999999999993</v>
      </c>
      <c r="BJ25" s="70">
        <f t="shared" si="44"/>
        <v>696.95079999999996</v>
      </c>
      <c r="BK25" s="70">
        <f t="shared" si="44"/>
        <v>746.19999999999993</v>
      </c>
      <c r="BL25" s="70">
        <f t="shared" si="45"/>
        <v>837.19999999999993</v>
      </c>
      <c r="BM25" s="70">
        <f t="shared" si="45"/>
        <v>970.2</v>
      </c>
      <c r="BN25" s="70">
        <f t="shared" si="45"/>
        <v>1086.3999999999999</v>
      </c>
      <c r="BO25" s="70">
        <f t="shared" si="45"/>
        <v>1289.3999999999999</v>
      </c>
      <c r="BP25" s="70">
        <f t="shared" si="45"/>
        <v>1358</v>
      </c>
      <c r="BQ25" s="70">
        <f t="shared" si="45"/>
        <v>449.4</v>
      </c>
      <c r="BR25" s="70">
        <f t="shared" si="45"/>
        <v>662.90000000000009</v>
      </c>
      <c r="BS25" s="70">
        <f t="shared" si="45"/>
        <v>853.94399999999996</v>
      </c>
      <c r="BT25" s="70">
        <f t="shared" si="45"/>
        <v>926.8</v>
      </c>
      <c r="BU25" s="70">
        <f t="shared" si="45"/>
        <v>1017.3333333333333</v>
      </c>
      <c r="BV25" s="70">
        <f t="shared" si="46"/>
        <v>1184.4000000000001</v>
      </c>
      <c r="BW25" s="70">
        <f t="shared" si="46"/>
        <v>1323</v>
      </c>
      <c r="BX25" s="70">
        <f t="shared" si="46"/>
        <v>1554</v>
      </c>
      <c r="BY25" s="70">
        <f t="shared" si="46"/>
        <v>1717.8000000000002</v>
      </c>
      <c r="BZ25" s="70">
        <f t="shared" si="46"/>
        <v>779.8</v>
      </c>
      <c r="CA25" s="70">
        <f t="shared" si="46"/>
        <v>987.04899999999986</v>
      </c>
      <c r="CB25" s="70">
        <f t="shared" si="46"/>
        <v>1066.8</v>
      </c>
      <c r="CC25" s="70">
        <f t="shared" si="46"/>
        <v>1436.3999999999999</v>
      </c>
      <c r="CD25" s="70">
        <f t="shared" si="46"/>
        <v>1449</v>
      </c>
      <c r="CE25" s="70">
        <f t="shared" si="46"/>
        <v>1516.1999999999998</v>
      </c>
      <c r="CF25" s="70">
        <f t="shared" si="47"/>
        <v>1799.6999999999998</v>
      </c>
      <c r="CG25" s="70">
        <f t="shared" si="47"/>
        <v>1893.4999999999998</v>
      </c>
      <c r="CH25" s="70">
        <f t="shared" si="47"/>
        <v>620.9</v>
      </c>
      <c r="CI25" s="70">
        <f t="shared" si="47"/>
        <v>977.89999999999975</v>
      </c>
      <c r="CJ25" s="70">
        <f t="shared" si="47"/>
        <v>1274</v>
      </c>
      <c r="CK25" s="70">
        <f t="shared" si="47"/>
        <v>1404.8999999999999</v>
      </c>
      <c r="CL25" s="70">
        <f t="shared" si="47"/>
        <v>1543.5</v>
      </c>
      <c r="CM25" s="70">
        <f t="shared" si="47"/>
        <v>1799.6999999999998</v>
      </c>
      <c r="CN25" s="70">
        <f t="shared" si="47"/>
        <v>1994.9999999999998</v>
      </c>
      <c r="CO25" s="70">
        <f t="shared" si="47"/>
        <v>2296</v>
      </c>
      <c r="CP25" s="70">
        <f t="shared" si="47"/>
        <v>2444.3999999999992</v>
      </c>
      <c r="CQ25" s="70">
        <f t="shared" si="47"/>
        <v>643.41666666666663</v>
      </c>
      <c r="CR25" s="70">
        <f t="shared" si="47"/>
        <v>939.39999999999975</v>
      </c>
      <c r="CS25" s="70">
        <f t="shared" si="47"/>
        <v>1188.81</v>
      </c>
      <c r="CT25" s="70">
        <f t="shared" si="50"/>
        <v>1245.4050000000002</v>
      </c>
      <c r="CU25" s="70">
        <f t="shared" si="48"/>
        <v>1302</v>
      </c>
      <c r="CV25" s="70">
        <f t="shared" si="49"/>
        <v>1674.3999999999999</v>
      </c>
      <c r="CW25" s="70">
        <f t="shared" si="49"/>
        <v>1888.6</v>
      </c>
      <c r="CX25" s="70">
        <f t="shared" si="49"/>
        <v>2242.7999999999997</v>
      </c>
      <c r="CY25" s="70">
        <f t="shared" si="49"/>
        <v>2360.4</v>
      </c>
      <c r="CZ25" s="70">
        <f t="shared" si="49"/>
        <v>876.27272727272714</v>
      </c>
      <c r="DA25" s="70">
        <f t="shared" si="49"/>
        <v>1415.4</v>
      </c>
      <c r="DB25" s="70">
        <f t="shared" si="49"/>
        <v>1817.088</v>
      </c>
      <c r="DC25" s="70">
        <f t="shared" si="49"/>
        <v>2007.6</v>
      </c>
      <c r="DD25" s="70">
        <f t="shared" si="49"/>
        <v>2135</v>
      </c>
      <c r="DE25" s="70">
        <f t="shared" si="49"/>
        <v>2430.3999999999996</v>
      </c>
      <c r="DF25" s="70">
        <f t="shared" si="49"/>
        <v>2779</v>
      </c>
      <c r="DG25" s="70">
        <f t="shared" si="49"/>
        <v>3262</v>
      </c>
      <c r="DH25" s="70">
        <f t="shared" si="49"/>
        <v>3367.7</v>
      </c>
      <c r="DI25" s="29">
        <v>700</v>
      </c>
      <c r="DK25" s="70">
        <v>1245.4050000000002</v>
      </c>
      <c r="DL25" s="70">
        <v>1302</v>
      </c>
      <c r="DM25">
        <v>1.0499395778883172</v>
      </c>
      <c r="DN25">
        <v>1.1030465949820789</v>
      </c>
    </row>
    <row r="26" spans="1:118" ht="15" x14ac:dyDescent="0.2">
      <c r="A26" s="39"/>
      <c r="B26" s="11">
        <v>1800</v>
      </c>
      <c r="C26" s="12">
        <f t="shared" si="7"/>
        <v>936</v>
      </c>
      <c r="D26" s="13">
        <f t="shared" si="2"/>
        <v>1266.2820000000002</v>
      </c>
      <c r="E26" s="13">
        <f t="shared" si="3"/>
        <v>1350</v>
      </c>
      <c r="F26" s="67">
        <f t="shared" si="4"/>
        <v>1476</v>
      </c>
      <c r="G26" s="237">
        <f t="shared" si="8"/>
        <v>1792.8</v>
      </c>
      <c r="H26" s="12">
        <f t="shared" si="5"/>
        <v>1387.8</v>
      </c>
      <c r="I26" s="13">
        <f t="shared" si="6"/>
        <v>1792.1592000000001</v>
      </c>
      <c r="J26" s="13">
        <f t="shared" si="9"/>
        <v>1918.8</v>
      </c>
      <c r="K26" s="13">
        <f t="shared" si="10"/>
        <v>2152.8000000000002</v>
      </c>
      <c r="L26" s="67">
        <f t="shared" si="11"/>
        <v>2494.8000000000006</v>
      </c>
      <c r="M26" s="12">
        <f t="shared" si="39"/>
        <v>1155.6000000000001</v>
      </c>
      <c r="N26" s="13">
        <f t="shared" si="12"/>
        <v>1704.6000000000001</v>
      </c>
      <c r="O26" s="13">
        <f t="shared" si="13"/>
        <v>2195.8560000000002</v>
      </c>
      <c r="P26" s="13">
        <f t="shared" si="14"/>
        <v>2383.2000000000003</v>
      </c>
      <c r="Q26" s="13">
        <f t="shared" si="15"/>
        <v>2616</v>
      </c>
      <c r="R26" s="237">
        <f t="shared" si="16"/>
        <v>3045.6000000000004</v>
      </c>
      <c r="S26" s="212">
        <f t="shared" si="17"/>
        <v>2005.2</v>
      </c>
      <c r="T26" s="13">
        <f t="shared" si="18"/>
        <v>2538.1259999999997</v>
      </c>
      <c r="U26" s="13">
        <f t="shared" si="19"/>
        <v>2743.2000000000003</v>
      </c>
      <c r="V26" s="13">
        <f t="shared" si="20"/>
        <v>3693.6</v>
      </c>
      <c r="W26" s="67">
        <f t="shared" si="21"/>
        <v>3726</v>
      </c>
      <c r="X26" s="12">
        <f t="shared" si="40"/>
        <v>1596.6000000000001</v>
      </c>
      <c r="Y26" s="13">
        <f t="shared" si="22"/>
        <v>2514.5999999999995</v>
      </c>
      <c r="Z26" s="13">
        <f t="shared" si="23"/>
        <v>3276</v>
      </c>
      <c r="AA26" s="13">
        <f t="shared" si="24"/>
        <v>3612.6</v>
      </c>
      <c r="AB26" s="13">
        <f t="shared" si="25"/>
        <v>3969</v>
      </c>
      <c r="AC26" s="13">
        <f t="shared" si="26"/>
        <v>4627.8</v>
      </c>
      <c r="AD26" s="14">
        <f t="shared" si="27"/>
        <v>6285.5999999999985</v>
      </c>
      <c r="AE26" s="212">
        <f t="shared" si="41"/>
        <v>1654.5000000000002</v>
      </c>
      <c r="AF26" s="13">
        <f t="shared" si="28"/>
        <v>2415.5999999999995</v>
      </c>
      <c r="AG26" s="13">
        <f t="shared" si="29"/>
        <v>3056.94</v>
      </c>
      <c r="AH26" s="13">
        <f t="shared" si="30"/>
        <v>3362.4</v>
      </c>
      <c r="AI26" s="67">
        <f t="shared" si="31"/>
        <v>3693.0000000000005</v>
      </c>
      <c r="AJ26" s="14">
        <f t="shared" si="32"/>
        <v>5130</v>
      </c>
      <c r="AK26" s="12">
        <f t="shared" si="42"/>
        <v>2253.272727272727</v>
      </c>
      <c r="AL26" s="13">
        <f t="shared" si="33"/>
        <v>3639.6000000000004</v>
      </c>
      <c r="AM26" s="13">
        <f t="shared" si="34"/>
        <v>4672.5120000000006</v>
      </c>
      <c r="AN26" s="13">
        <f t="shared" si="35"/>
        <v>5162.4000000000005</v>
      </c>
      <c r="AO26" s="13">
        <f t="shared" si="36"/>
        <v>5490</v>
      </c>
      <c r="AP26" s="13">
        <f t="shared" si="37"/>
        <v>6249.5999999999995</v>
      </c>
      <c r="AQ26" s="14">
        <f t="shared" si="38"/>
        <v>8659.8000000000011</v>
      </c>
      <c r="AR26" s="15">
        <v>1800</v>
      </c>
      <c r="AS26" s="50"/>
      <c r="AT26" s="50"/>
      <c r="AU26" s="50"/>
      <c r="AV26" s="1"/>
      <c r="AW26" s="1">
        <v>2800</v>
      </c>
      <c r="AX26" s="1"/>
      <c r="AY26" s="1"/>
      <c r="AZ26" s="29">
        <v>800</v>
      </c>
      <c r="BA26" s="70">
        <f t="shared" si="43"/>
        <v>416</v>
      </c>
      <c r="BB26" s="70">
        <f t="shared" si="44"/>
        <v>562.79200000000003</v>
      </c>
      <c r="BC26" s="70">
        <f t="shared" si="44"/>
        <v>600</v>
      </c>
      <c r="BD26" s="70">
        <f t="shared" si="44"/>
        <v>656</v>
      </c>
      <c r="BE26" s="70">
        <f t="shared" si="44"/>
        <v>796.80000000000007</v>
      </c>
      <c r="BF26" s="70">
        <f t="shared" si="44"/>
        <v>904.88888888888891</v>
      </c>
      <c r="BG26" s="70">
        <f t="shared" si="44"/>
        <v>1074.4000000000001</v>
      </c>
      <c r="BH26" s="70">
        <f t="shared" si="44"/>
        <v>1131.2000000000003</v>
      </c>
      <c r="BI26" s="70">
        <f t="shared" si="44"/>
        <v>616.80000000000007</v>
      </c>
      <c r="BJ26" s="70">
        <f t="shared" si="44"/>
        <v>796.51520000000005</v>
      </c>
      <c r="BK26" s="70">
        <f t="shared" si="44"/>
        <v>852.80000000000007</v>
      </c>
      <c r="BL26" s="70">
        <f t="shared" si="45"/>
        <v>956.80000000000007</v>
      </c>
      <c r="BM26" s="70">
        <f t="shared" si="45"/>
        <v>1108.8000000000002</v>
      </c>
      <c r="BN26" s="70">
        <f t="shared" si="45"/>
        <v>1241.6000000000001</v>
      </c>
      <c r="BO26" s="70">
        <f t="shared" si="45"/>
        <v>1473.6000000000001</v>
      </c>
      <c r="BP26" s="70">
        <f t="shared" si="45"/>
        <v>1552</v>
      </c>
      <c r="BQ26" s="70">
        <f t="shared" si="45"/>
        <v>513.6</v>
      </c>
      <c r="BR26" s="70">
        <f t="shared" si="45"/>
        <v>757.60000000000014</v>
      </c>
      <c r="BS26" s="70">
        <f t="shared" si="45"/>
        <v>975.93600000000015</v>
      </c>
      <c r="BT26" s="70">
        <f t="shared" si="45"/>
        <v>1059.2</v>
      </c>
      <c r="BU26" s="70">
        <f t="shared" si="45"/>
        <v>1162.6666666666667</v>
      </c>
      <c r="BV26" s="70">
        <f t="shared" si="46"/>
        <v>1353.6000000000004</v>
      </c>
      <c r="BW26" s="70">
        <f t="shared" si="46"/>
        <v>1512</v>
      </c>
      <c r="BX26" s="70">
        <f t="shared" si="46"/>
        <v>1776</v>
      </c>
      <c r="BY26" s="70">
        <f t="shared" si="46"/>
        <v>1963.2000000000005</v>
      </c>
      <c r="BZ26" s="70">
        <f t="shared" si="46"/>
        <v>891.2</v>
      </c>
      <c r="CA26" s="70">
        <f t="shared" si="46"/>
        <v>1128.056</v>
      </c>
      <c r="CB26" s="70">
        <f t="shared" si="46"/>
        <v>1219.2</v>
      </c>
      <c r="CC26" s="70">
        <f t="shared" si="46"/>
        <v>1641.6000000000001</v>
      </c>
      <c r="CD26" s="70">
        <f t="shared" si="46"/>
        <v>1656</v>
      </c>
      <c r="CE26" s="70">
        <f t="shared" si="46"/>
        <v>1732.8000000000002</v>
      </c>
      <c r="CF26" s="70">
        <f t="shared" si="47"/>
        <v>2056.8000000000002</v>
      </c>
      <c r="CG26" s="70">
        <f t="shared" si="47"/>
        <v>2164</v>
      </c>
      <c r="CH26" s="70">
        <f t="shared" si="47"/>
        <v>709.6</v>
      </c>
      <c r="CI26" s="70">
        <f t="shared" si="47"/>
        <v>1117.5999999999999</v>
      </c>
      <c r="CJ26" s="70">
        <f t="shared" si="47"/>
        <v>1456</v>
      </c>
      <c r="CK26" s="70">
        <f t="shared" si="47"/>
        <v>1605.6000000000001</v>
      </c>
      <c r="CL26" s="70">
        <f t="shared" si="47"/>
        <v>1764</v>
      </c>
      <c r="CM26" s="70">
        <f t="shared" si="47"/>
        <v>2056.8000000000002</v>
      </c>
      <c r="CN26" s="70">
        <f t="shared" si="47"/>
        <v>2280</v>
      </c>
      <c r="CO26" s="70">
        <f t="shared" si="47"/>
        <v>2624</v>
      </c>
      <c r="CP26" s="70">
        <f t="shared" si="47"/>
        <v>2793.5999999999995</v>
      </c>
      <c r="CQ26" s="70">
        <f t="shared" si="47"/>
        <v>735.33333333333348</v>
      </c>
      <c r="CR26" s="70">
        <f t="shared" si="47"/>
        <v>1073.5999999999999</v>
      </c>
      <c r="CS26" s="70">
        <f t="shared" si="47"/>
        <v>1358.64</v>
      </c>
      <c r="CT26" s="70">
        <f t="shared" si="50"/>
        <v>1455.3200000000002</v>
      </c>
      <c r="CU26" s="70">
        <f t="shared" si="48"/>
        <v>1552</v>
      </c>
      <c r="CV26" s="70">
        <f t="shared" si="49"/>
        <v>1913.6000000000001</v>
      </c>
      <c r="CW26" s="70">
        <f t="shared" si="49"/>
        <v>2158.4</v>
      </c>
      <c r="CX26" s="70">
        <f t="shared" si="49"/>
        <v>2563.2000000000003</v>
      </c>
      <c r="CY26" s="70">
        <f t="shared" si="49"/>
        <v>2697.6000000000004</v>
      </c>
      <c r="CZ26" s="70">
        <f t="shared" si="49"/>
        <v>1001.4545454545455</v>
      </c>
      <c r="DA26" s="70">
        <f t="shared" si="49"/>
        <v>1617.6000000000004</v>
      </c>
      <c r="DB26" s="70">
        <f t="shared" si="49"/>
        <v>2076.672</v>
      </c>
      <c r="DC26" s="70">
        <f t="shared" si="49"/>
        <v>2294.4</v>
      </c>
      <c r="DD26" s="70">
        <f t="shared" si="49"/>
        <v>2440</v>
      </c>
      <c r="DE26" s="70">
        <f t="shared" si="49"/>
        <v>2777.6</v>
      </c>
      <c r="DF26" s="70">
        <f t="shared" si="49"/>
        <v>3176</v>
      </c>
      <c r="DG26" s="70">
        <f t="shared" si="49"/>
        <v>3728</v>
      </c>
      <c r="DH26" s="70">
        <f t="shared" si="49"/>
        <v>3848.8</v>
      </c>
      <c r="DI26" s="29">
        <v>800</v>
      </c>
      <c r="DK26" s="70">
        <v>1455.3200000000002</v>
      </c>
      <c r="DL26" s="70">
        <v>1552</v>
      </c>
      <c r="DM26">
        <v>1.0268532006706428</v>
      </c>
      <c r="DN26">
        <v>1.0575601374570449</v>
      </c>
    </row>
    <row r="27" spans="1:118" ht="16" thickBot="1" x14ac:dyDescent="0.25">
      <c r="A27" s="39"/>
      <c r="B27" s="16">
        <v>1900</v>
      </c>
      <c r="C27" s="17">
        <f t="shared" si="7"/>
        <v>988</v>
      </c>
      <c r="D27" s="18">
        <f t="shared" si="2"/>
        <v>1336.6309999999999</v>
      </c>
      <c r="E27" s="18">
        <f t="shared" si="3"/>
        <v>1425</v>
      </c>
      <c r="F27" s="69">
        <f t="shared" si="4"/>
        <v>1558</v>
      </c>
      <c r="G27" s="238">
        <f t="shared" si="8"/>
        <v>1892.3999999999999</v>
      </c>
      <c r="H27" s="17">
        <f t="shared" si="5"/>
        <v>1464.8999999999999</v>
      </c>
      <c r="I27" s="18">
        <f t="shared" si="6"/>
        <v>1891.7236</v>
      </c>
      <c r="J27" s="18">
        <f t="shared" si="9"/>
        <v>2025.3999999999999</v>
      </c>
      <c r="K27" s="18">
        <f t="shared" si="10"/>
        <v>2272.4</v>
      </c>
      <c r="L27" s="69">
        <f t="shared" si="11"/>
        <v>2633.4</v>
      </c>
      <c r="M27" s="234">
        <f t="shared" si="39"/>
        <v>1219.8</v>
      </c>
      <c r="N27" s="235">
        <f t="shared" si="12"/>
        <v>1799.3000000000002</v>
      </c>
      <c r="O27" s="235">
        <f t="shared" si="13"/>
        <v>2317.848</v>
      </c>
      <c r="P27" s="235">
        <f t="shared" si="14"/>
        <v>2515.6</v>
      </c>
      <c r="Q27" s="235">
        <f t="shared" si="15"/>
        <v>2761.333333333333</v>
      </c>
      <c r="R27" s="238">
        <f t="shared" si="16"/>
        <v>3214.8</v>
      </c>
      <c r="S27" s="213">
        <f t="shared" si="17"/>
        <v>2116.6</v>
      </c>
      <c r="T27" s="18">
        <f t="shared" si="18"/>
        <v>2679.1329999999998</v>
      </c>
      <c r="U27" s="18">
        <f t="shared" si="19"/>
        <v>2895.6</v>
      </c>
      <c r="V27" s="18">
        <f t="shared" si="20"/>
        <v>3898.7999999999997</v>
      </c>
      <c r="W27" s="69">
        <f t="shared" si="21"/>
        <v>3933</v>
      </c>
      <c r="X27" s="17">
        <f t="shared" si="40"/>
        <v>1685.3</v>
      </c>
      <c r="Y27" s="18">
        <f t="shared" si="22"/>
        <v>2654.2999999999993</v>
      </c>
      <c r="Z27" s="18">
        <f t="shared" si="23"/>
        <v>3458</v>
      </c>
      <c r="AA27" s="18">
        <f t="shared" si="24"/>
        <v>3813.2999999999997</v>
      </c>
      <c r="AB27" s="18">
        <f t="shared" si="25"/>
        <v>4189.5</v>
      </c>
      <c r="AC27" s="18">
        <f t="shared" si="26"/>
        <v>4884.8999999999996</v>
      </c>
      <c r="AD27" s="19">
        <f t="shared" si="27"/>
        <v>6634.7999999999984</v>
      </c>
      <c r="AE27" s="213">
        <f t="shared" si="41"/>
        <v>1746.4166666666667</v>
      </c>
      <c r="AF27" s="18">
        <f t="shared" si="28"/>
        <v>2549.7999999999993</v>
      </c>
      <c r="AG27" s="18">
        <f t="shared" si="29"/>
        <v>3226.77</v>
      </c>
      <c r="AH27" s="18">
        <f t="shared" si="30"/>
        <v>3549.2</v>
      </c>
      <c r="AI27" s="69">
        <f t="shared" si="31"/>
        <v>3898.166666666667</v>
      </c>
      <c r="AJ27" s="19">
        <f t="shared" si="32"/>
        <v>5415</v>
      </c>
      <c r="AK27" s="17">
        <f t="shared" si="42"/>
        <v>2378.454545454545</v>
      </c>
      <c r="AL27" s="18">
        <f t="shared" si="33"/>
        <v>3841.8</v>
      </c>
      <c r="AM27" s="18">
        <f t="shared" si="34"/>
        <v>4932.0960000000005</v>
      </c>
      <c r="AN27" s="18">
        <f t="shared" si="35"/>
        <v>5449.2</v>
      </c>
      <c r="AO27" s="18">
        <f t="shared" si="36"/>
        <v>5795</v>
      </c>
      <c r="AP27" s="18">
        <f t="shared" si="37"/>
        <v>6596.7999999999993</v>
      </c>
      <c r="AQ27" s="19">
        <f t="shared" si="38"/>
        <v>9140.9</v>
      </c>
      <c r="AR27" s="20">
        <v>1900</v>
      </c>
      <c r="AS27" s="50"/>
      <c r="AT27" s="50"/>
      <c r="AU27" s="50"/>
      <c r="AV27" s="1"/>
      <c r="AW27" s="1">
        <v>2900</v>
      </c>
      <c r="AX27" s="1"/>
      <c r="AY27" s="1"/>
      <c r="AZ27" s="29">
        <v>900</v>
      </c>
      <c r="BA27" s="70">
        <f t="shared" si="43"/>
        <v>468</v>
      </c>
      <c r="BB27" s="70">
        <f t="shared" si="44"/>
        <v>633.14100000000008</v>
      </c>
      <c r="BC27" s="70">
        <f t="shared" si="44"/>
        <v>675</v>
      </c>
      <c r="BD27" s="70">
        <f t="shared" si="44"/>
        <v>738</v>
      </c>
      <c r="BE27" s="70">
        <f t="shared" si="44"/>
        <v>896.4</v>
      </c>
      <c r="BF27" s="70">
        <f t="shared" si="44"/>
        <v>1018</v>
      </c>
      <c r="BG27" s="70">
        <f t="shared" si="44"/>
        <v>1208.7</v>
      </c>
      <c r="BH27" s="70">
        <f t="shared" si="44"/>
        <v>1272.6000000000001</v>
      </c>
      <c r="BI27" s="70">
        <f t="shared" si="44"/>
        <v>693.9</v>
      </c>
      <c r="BJ27" s="70">
        <f t="shared" si="44"/>
        <v>896.07960000000003</v>
      </c>
      <c r="BK27" s="70">
        <f t="shared" si="44"/>
        <v>959.4</v>
      </c>
      <c r="BL27" s="70">
        <f t="shared" si="45"/>
        <v>1076.4000000000001</v>
      </c>
      <c r="BM27" s="70">
        <f t="shared" si="45"/>
        <v>1247.4000000000003</v>
      </c>
      <c r="BN27" s="70">
        <f t="shared" si="45"/>
        <v>1396.8</v>
      </c>
      <c r="BO27" s="70">
        <f t="shared" si="45"/>
        <v>1657.8</v>
      </c>
      <c r="BP27" s="70">
        <f t="shared" si="45"/>
        <v>1746</v>
      </c>
      <c r="BQ27" s="70">
        <f t="shared" si="45"/>
        <v>577.80000000000007</v>
      </c>
      <c r="BR27" s="70">
        <f t="shared" si="45"/>
        <v>852.30000000000007</v>
      </c>
      <c r="BS27" s="70">
        <f t="shared" si="45"/>
        <v>1097.9280000000001</v>
      </c>
      <c r="BT27" s="70">
        <f t="shared" si="45"/>
        <v>1191.6000000000001</v>
      </c>
      <c r="BU27" s="70">
        <f t="shared" si="45"/>
        <v>1308</v>
      </c>
      <c r="BV27" s="70">
        <f t="shared" si="46"/>
        <v>1522.8000000000002</v>
      </c>
      <c r="BW27" s="70">
        <f t="shared" si="46"/>
        <v>1701</v>
      </c>
      <c r="BX27" s="70">
        <f t="shared" si="46"/>
        <v>1998</v>
      </c>
      <c r="BY27" s="70">
        <f t="shared" si="46"/>
        <v>2208.6000000000004</v>
      </c>
      <c r="BZ27" s="70">
        <f t="shared" si="46"/>
        <v>1002.6</v>
      </c>
      <c r="CA27" s="70">
        <f t="shared" si="46"/>
        <v>1269.0629999999999</v>
      </c>
      <c r="CB27" s="70">
        <f t="shared" si="46"/>
        <v>1371.6000000000001</v>
      </c>
      <c r="CC27" s="70">
        <f t="shared" si="46"/>
        <v>1846.8</v>
      </c>
      <c r="CD27" s="70">
        <f t="shared" si="46"/>
        <v>1863</v>
      </c>
      <c r="CE27" s="70">
        <f t="shared" si="46"/>
        <v>1949.4</v>
      </c>
      <c r="CF27" s="70">
        <f t="shared" si="47"/>
        <v>2313.9</v>
      </c>
      <c r="CG27" s="70">
        <f t="shared" si="47"/>
        <v>2434.5</v>
      </c>
      <c r="CH27" s="70">
        <f t="shared" si="47"/>
        <v>798.30000000000007</v>
      </c>
      <c r="CI27" s="70">
        <f t="shared" si="47"/>
        <v>1257.2999999999997</v>
      </c>
      <c r="CJ27" s="70">
        <f t="shared" si="47"/>
        <v>1638</v>
      </c>
      <c r="CK27" s="70">
        <f t="shared" si="47"/>
        <v>1806.3</v>
      </c>
      <c r="CL27" s="70">
        <f t="shared" si="47"/>
        <v>1984.5</v>
      </c>
      <c r="CM27" s="70">
        <f t="shared" si="47"/>
        <v>2313.9</v>
      </c>
      <c r="CN27" s="70">
        <f t="shared" si="47"/>
        <v>2565</v>
      </c>
      <c r="CO27" s="70">
        <f t="shared" si="47"/>
        <v>2952</v>
      </c>
      <c r="CP27" s="70">
        <f t="shared" si="47"/>
        <v>3142.7999999999993</v>
      </c>
      <c r="CQ27" s="70">
        <f t="shared" si="47"/>
        <v>827.25000000000011</v>
      </c>
      <c r="CR27" s="70">
        <f t="shared" si="47"/>
        <v>1207.7999999999997</v>
      </c>
      <c r="CS27" s="70">
        <f t="shared" si="47"/>
        <v>1528.47</v>
      </c>
      <c r="CT27" s="70">
        <f t="shared" si="50"/>
        <v>1665.2350000000001</v>
      </c>
      <c r="CU27" s="70">
        <f t="shared" si="48"/>
        <v>1802</v>
      </c>
      <c r="CV27" s="70">
        <f t="shared" si="49"/>
        <v>2152.8000000000002</v>
      </c>
      <c r="CW27" s="70">
        <f t="shared" si="49"/>
        <v>2428.2000000000003</v>
      </c>
      <c r="CX27" s="70">
        <f t="shared" si="49"/>
        <v>2883.6</v>
      </c>
      <c r="CY27" s="70">
        <f t="shared" si="49"/>
        <v>3034.8000000000006</v>
      </c>
      <c r="CZ27" s="70">
        <f t="shared" si="49"/>
        <v>1126.6363636363635</v>
      </c>
      <c r="DA27" s="70">
        <f t="shared" si="49"/>
        <v>1819.8000000000002</v>
      </c>
      <c r="DB27" s="70">
        <f t="shared" si="49"/>
        <v>2336.2560000000003</v>
      </c>
      <c r="DC27" s="70">
        <f t="shared" si="49"/>
        <v>2581.2000000000003</v>
      </c>
      <c r="DD27" s="70">
        <f t="shared" si="49"/>
        <v>2745</v>
      </c>
      <c r="DE27" s="70">
        <f t="shared" si="49"/>
        <v>3124.7999999999997</v>
      </c>
      <c r="DF27" s="70">
        <f t="shared" si="49"/>
        <v>3573</v>
      </c>
      <c r="DG27" s="70">
        <f t="shared" si="49"/>
        <v>4194</v>
      </c>
      <c r="DH27" s="70">
        <f t="shared" si="49"/>
        <v>4329.9000000000005</v>
      </c>
      <c r="DI27" s="29">
        <v>900</v>
      </c>
      <c r="DK27" s="182">
        <v>1665.2350000000001</v>
      </c>
      <c r="DL27" s="182">
        <v>1802</v>
      </c>
      <c r="DM27">
        <v>1.0095872354352389</v>
      </c>
      <c r="DN27">
        <v>1.0246947835738069</v>
      </c>
    </row>
    <row r="28" spans="1:118" ht="16" thickBot="1" x14ac:dyDescent="0.25">
      <c r="A28" s="39"/>
      <c r="B28" s="25">
        <v>2000</v>
      </c>
      <c r="C28" s="7">
        <f t="shared" si="7"/>
        <v>1040</v>
      </c>
      <c r="D28" s="8">
        <f t="shared" si="2"/>
        <v>1406.98</v>
      </c>
      <c r="E28" s="8">
        <f t="shared" si="3"/>
        <v>1500</v>
      </c>
      <c r="F28" s="68">
        <f t="shared" si="4"/>
        <v>1640</v>
      </c>
      <c r="G28" s="236">
        <f t="shared" si="8"/>
        <v>1992</v>
      </c>
      <c r="H28" s="55">
        <f t="shared" si="5"/>
        <v>1542</v>
      </c>
      <c r="I28" s="56">
        <f t="shared" si="6"/>
        <v>1991.288</v>
      </c>
      <c r="J28" s="56">
        <f t="shared" si="9"/>
        <v>2132</v>
      </c>
      <c r="K28" s="56">
        <f t="shared" si="10"/>
        <v>2392</v>
      </c>
      <c r="L28" s="210">
        <f t="shared" si="11"/>
        <v>2772.0000000000005</v>
      </c>
      <c r="M28" s="7">
        <f t="shared" si="39"/>
        <v>1284</v>
      </c>
      <c r="N28" s="8">
        <f t="shared" si="12"/>
        <v>1894.0000000000002</v>
      </c>
      <c r="O28" s="8">
        <f t="shared" si="13"/>
        <v>2439.84</v>
      </c>
      <c r="P28" s="8">
        <f t="shared" si="14"/>
        <v>2648</v>
      </c>
      <c r="Q28" s="8">
        <f t="shared" si="15"/>
        <v>2906.6666666666665</v>
      </c>
      <c r="R28" s="239">
        <f t="shared" si="16"/>
        <v>3384.0000000000005</v>
      </c>
      <c r="S28" s="214">
        <f t="shared" si="17"/>
        <v>2228</v>
      </c>
      <c r="T28" s="56">
        <f t="shared" si="18"/>
        <v>2820.14</v>
      </c>
      <c r="U28" s="56">
        <f t="shared" si="19"/>
        <v>3048</v>
      </c>
      <c r="V28" s="56">
        <f t="shared" si="20"/>
        <v>4104</v>
      </c>
      <c r="W28" s="210">
        <f t="shared" si="21"/>
        <v>4140</v>
      </c>
      <c r="X28" s="7">
        <f t="shared" si="40"/>
        <v>1774</v>
      </c>
      <c r="Y28" s="8">
        <f t="shared" si="22"/>
        <v>2793.9999999999995</v>
      </c>
      <c r="Z28" s="8">
        <f t="shared" si="23"/>
        <v>3640</v>
      </c>
      <c r="AA28" s="8">
        <f t="shared" si="24"/>
        <v>4014</v>
      </c>
      <c r="AB28" s="8">
        <f t="shared" si="25"/>
        <v>4410</v>
      </c>
      <c r="AC28" s="8">
        <f t="shared" si="26"/>
        <v>5142</v>
      </c>
      <c r="AD28" s="9">
        <f t="shared" si="27"/>
        <v>6983.9999999999982</v>
      </c>
      <c r="AE28" s="214">
        <f t="shared" si="41"/>
        <v>1838.3333333333335</v>
      </c>
      <c r="AF28" s="56">
        <f t="shared" si="28"/>
        <v>2683.9999999999995</v>
      </c>
      <c r="AG28" s="56">
        <f t="shared" si="29"/>
        <v>3396.6</v>
      </c>
      <c r="AH28" s="56">
        <f t="shared" si="30"/>
        <v>3736</v>
      </c>
      <c r="AI28" s="210">
        <f t="shared" si="31"/>
        <v>4103.3333333333339</v>
      </c>
      <c r="AJ28" s="9">
        <f t="shared" si="32"/>
        <v>5700</v>
      </c>
      <c r="AK28" s="7">
        <f t="shared" si="42"/>
        <v>2503.6363636363635</v>
      </c>
      <c r="AL28" s="8">
        <f t="shared" si="33"/>
        <v>4044.0000000000005</v>
      </c>
      <c r="AM28" s="8">
        <f t="shared" si="34"/>
        <v>5191.68</v>
      </c>
      <c r="AN28" s="8">
        <f t="shared" si="35"/>
        <v>5736</v>
      </c>
      <c r="AO28" s="8">
        <f t="shared" si="36"/>
        <v>6100</v>
      </c>
      <c r="AP28" s="8">
        <f t="shared" si="37"/>
        <v>6943.9999999999991</v>
      </c>
      <c r="AQ28" s="9">
        <f t="shared" si="38"/>
        <v>9622</v>
      </c>
      <c r="AR28" s="26">
        <v>2000</v>
      </c>
      <c r="AS28" s="50"/>
      <c r="AT28" s="50"/>
      <c r="AU28" s="50"/>
      <c r="AV28" s="1"/>
      <c r="AW28" s="1">
        <v>3000</v>
      </c>
      <c r="AX28" s="1"/>
      <c r="AY28" s="1"/>
      <c r="AZ28" s="30">
        <v>1000</v>
      </c>
      <c r="BA28" s="74">
        <f t="shared" si="43"/>
        <v>520</v>
      </c>
      <c r="BB28" s="74">
        <f t="shared" si="44"/>
        <v>703.49</v>
      </c>
      <c r="BC28" s="74">
        <f t="shared" si="44"/>
        <v>750</v>
      </c>
      <c r="BD28" s="74">
        <f t="shared" si="44"/>
        <v>820</v>
      </c>
      <c r="BE28" s="74">
        <f t="shared" si="44"/>
        <v>996</v>
      </c>
      <c r="BF28" s="74">
        <f t="shared" si="44"/>
        <v>1131.1111111111111</v>
      </c>
      <c r="BG28" s="74">
        <f t="shared" si="44"/>
        <v>1343</v>
      </c>
      <c r="BH28" s="74">
        <f t="shared" si="44"/>
        <v>1414.0000000000002</v>
      </c>
      <c r="BI28" s="74">
        <f t="shared" si="44"/>
        <v>771</v>
      </c>
      <c r="BJ28" s="74">
        <f t="shared" si="44"/>
        <v>995.64400000000001</v>
      </c>
      <c r="BK28" s="74">
        <f t="shared" si="44"/>
        <v>1066</v>
      </c>
      <c r="BL28" s="74">
        <f t="shared" si="45"/>
        <v>1196</v>
      </c>
      <c r="BM28" s="74">
        <f t="shared" si="45"/>
        <v>1386.0000000000002</v>
      </c>
      <c r="BN28" s="74">
        <f t="shared" si="45"/>
        <v>1552</v>
      </c>
      <c r="BO28" s="74">
        <f t="shared" si="45"/>
        <v>1842</v>
      </c>
      <c r="BP28" s="74">
        <f t="shared" si="45"/>
        <v>1940</v>
      </c>
      <c r="BQ28" s="74">
        <f t="shared" si="45"/>
        <v>642</v>
      </c>
      <c r="BR28" s="74">
        <f t="shared" si="45"/>
        <v>947.00000000000011</v>
      </c>
      <c r="BS28" s="74">
        <f t="shared" si="45"/>
        <v>1219.92</v>
      </c>
      <c r="BT28" s="74">
        <f t="shared" si="45"/>
        <v>1324</v>
      </c>
      <c r="BU28" s="74">
        <f t="shared" si="45"/>
        <v>1453.3333333333333</v>
      </c>
      <c r="BV28" s="74">
        <f t="shared" si="46"/>
        <v>1692.0000000000002</v>
      </c>
      <c r="BW28" s="74">
        <f t="shared" si="46"/>
        <v>1890</v>
      </c>
      <c r="BX28" s="74">
        <f t="shared" si="46"/>
        <v>2220</v>
      </c>
      <c r="BY28" s="74">
        <f t="shared" si="46"/>
        <v>2454.0000000000005</v>
      </c>
      <c r="BZ28" s="74">
        <f t="shared" si="46"/>
        <v>1114</v>
      </c>
      <c r="CA28" s="74">
        <f t="shared" si="46"/>
        <v>1410.07</v>
      </c>
      <c r="CB28" s="74">
        <f t="shared" si="46"/>
        <v>1524</v>
      </c>
      <c r="CC28" s="74">
        <f t="shared" si="46"/>
        <v>2052</v>
      </c>
      <c r="CD28" s="74">
        <f t="shared" si="46"/>
        <v>2070</v>
      </c>
      <c r="CE28" s="74">
        <f t="shared" si="46"/>
        <v>2166</v>
      </c>
      <c r="CF28" s="74">
        <f t="shared" si="47"/>
        <v>2571</v>
      </c>
      <c r="CG28" s="74">
        <f t="shared" si="47"/>
        <v>2705</v>
      </c>
      <c r="CH28" s="74">
        <f t="shared" si="47"/>
        <v>887</v>
      </c>
      <c r="CI28" s="74">
        <f t="shared" si="47"/>
        <v>1396.9999999999998</v>
      </c>
      <c r="CJ28" s="74">
        <f t="shared" si="47"/>
        <v>1820</v>
      </c>
      <c r="CK28" s="74">
        <f t="shared" si="47"/>
        <v>2007</v>
      </c>
      <c r="CL28" s="74">
        <f t="shared" si="47"/>
        <v>2205</v>
      </c>
      <c r="CM28" s="74">
        <f t="shared" si="47"/>
        <v>2571</v>
      </c>
      <c r="CN28" s="74">
        <f t="shared" si="47"/>
        <v>2850</v>
      </c>
      <c r="CO28" s="74">
        <f t="shared" si="47"/>
        <v>3280</v>
      </c>
      <c r="CP28" s="74">
        <f t="shared" si="47"/>
        <v>3491.9999999999991</v>
      </c>
      <c r="CQ28" s="74">
        <f t="shared" si="47"/>
        <v>919.16666666666674</v>
      </c>
      <c r="CR28" s="74">
        <f t="shared" si="47"/>
        <v>1341.9999999999998</v>
      </c>
      <c r="CS28" s="74">
        <f t="shared" si="47"/>
        <v>1698.3</v>
      </c>
      <c r="CT28" s="74">
        <f t="shared" ref="CT28:CU31" si="51">$AZ28/1000*CT$17*($E$6/70)^CT$18</f>
        <v>1868</v>
      </c>
      <c r="CU28" s="74">
        <f t="shared" si="51"/>
        <v>2051.666666666667</v>
      </c>
      <c r="CV28" s="74">
        <f t="shared" si="49"/>
        <v>2392</v>
      </c>
      <c r="CW28" s="74">
        <f t="shared" si="49"/>
        <v>2698</v>
      </c>
      <c r="CX28" s="74">
        <f t="shared" si="49"/>
        <v>3204</v>
      </c>
      <c r="CY28" s="74">
        <f t="shared" si="49"/>
        <v>3372.0000000000005</v>
      </c>
      <c r="CZ28" s="74">
        <f t="shared" si="49"/>
        <v>1251.8181818181818</v>
      </c>
      <c r="DA28" s="74">
        <f t="shared" si="49"/>
        <v>2022.0000000000002</v>
      </c>
      <c r="DB28" s="74">
        <f t="shared" si="49"/>
        <v>2595.84</v>
      </c>
      <c r="DC28" s="74">
        <f t="shared" si="49"/>
        <v>2868</v>
      </c>
      <c r="DD28" s="74">
        <f t="shared" si="49"/>
        <v>3050</v>
      </c>
      <c r="DE28" s="74">
        <f t="shared" si="49"/>
        <v>3471.9999999999995</v>
      </c>
      <c r="DF28" s="74">
        <f t="shared" si="49"/>
        <v>3970</v>
      </c>
      <c r="DG28" s="74">
        <f t="shared" si="49"/>
        <v>4660</v>
      </c>
      <c r="DH28" s="74">
        <f t="shared" si="49"/>
        <v>4811</v>
      </c>
      <c r="DI28" s="30">
        <v>1000</v>
      </c>
    </row>
    <row r="29" spans="1:118" ht="15" hidden="1" x14ac:dyDescent="0.2">
      <c r="A29" s="39"/>
      <c r="B29" s="11">
        <v>2100</v>
      </c>
      <c r="C29" s="12">
        <f t="shared" si="7"/>
        <v>1092</v>
      </c>
      <c r="D29" s="13">
        <f t="shared" si="2"/>
        <v>1477.3290000000002</v>
      </c>
      <c r="E29" s="13">
        <f t="shared" si="3"/>
        <v>1575</v>
      </c>
      <c r="F29" s="67">
        <f t="shared" si="4"/>
        <v>1722</v>
      </c>
      <c r="G29" s="237">
        <f t="shared" si="8"/>
        <v>2091.6</v>
      </c>
      <c r="H29" s="12">
        <f t="shared" si="5"/>
        <v>1619.1000000000001</v>
      </c>
      <c r="I29" s="13">
        <f t="shared" si="6"/>
        <v>2090.8524000000002</v>
      </c>
      <c r="J29" s="13">
        <f t="shared" si="9"/>
        <v>2238.6</v>
      </c>
      <c r="K29" s="13">
        <f t="shared" si="10"/>
        <v>2511.6</v>
      </c>
      <c r="L29" s="67">
        <f t="shared" si="11"/>
        <v>2910.6000000000008</v>
      </c>
      <c r="M29" s="12">
        <f t="shared" si="39"/>
        <v>1348.2</v>
      </c>
      <c r="N29" s="13">
        <f t="shared" si="12"/>
        <v>1988.7000000000003</v>
      </c>
      <c r="O29" s="13">
        <f t="shared" si="13"/>
        <v>2561.8320000000003</v>
      </c>
      <c r="P29" s="13">
        <f t="shared" si="14"/>
        <v>2780.4</v>
      </c>
      <c r="Q29" s="13">
        <f t="shared" si="15"/>
        <v>3052</v>
      </c>
      <c r="R29" s="237">
        <f t="shared" si="16"/>
        <v>3553.2000000000007</v>
      </c>
      <c r="S29" s="212">
        <f t="shared" si="17"/>
        <v>2339.4</v>
      </c>
      <c r="T29" s="13">
        <f t="shared" si="18"/>
        <v>2961.1469999999999</v>
      </c>
      <c r="U29" s="13">
        <f t="shared" si="19"/>
        <v>3200.4</v>
      </c>
      <c r="V29" s="13">
        <f t="shared" si="20"/>
        <v>4309.2</v>
      </c>
      <c r="W29" s="67">
        <f t="shared" si="21"/>
        <v>4347</v>
      </c>
      <c r="X29" s="12">
        <f t="shared" si="40"/>
        <v>1862.7</v>
      </c>
      <c r="Y29" s="13">
        <f t="shared" si="22"/>
        <v>2933.7</v>
      </c>
      <c r="Z29" s="13">
        <f t="shared" si="23"/>
        <v>3822</v>
      </c>
      <c r="AA29" s="13">
        <f t="shared" si="24"/>
        <v>4214.7</v>
      </c>
      <c r="AB29" s="13">
        <f t="shared" si="25"/>
        <v>4630.5</v>
      </c>
      <c r="AC29" s="13">
        <f t="shared" si="26"/>
        <v>5399.1</v>
      </c>
      <c r="AD29" s="14">
        <f t="shared" si="27"/>
        <v>7333.199999999998</v>
      </c>
      <c r="AE29" s="212">
        <f t="shared" si="41"/>
        <v>1930.2500000000002</v>
      </c>
      <c r="AF29" s="13">
        <f t="shared" si="28"/>
        <v>2818.2</v>
      </c>
      <c r="AG29" s="13">
        <f t="shared" si="29"/>
        <v>3566.43</v>
      </c>
      <c r="AH29" s="13">
        <f t="shared" si="30"/>
        <v>3922.8</v>
      </c>
      <c r="AI29" s="67">
        <f t="shared" si="31"/>
        <v>4308.5000000000009</v>
      </c>
      <c r="AJ29" s="14">
        <f t="shared" si="32"/>
        <v>5985</v>
      </c>
      <c r="AK29" s="12">
        <f t="shared" si="42"/>
        <v>2628.818181818182</v>
      </c>
      <c r="AL29" s="13">
        <f t="shared" si="33"/>
        <v>4246.2000000000007</v>
      </c>
      <c r="AM29" s="13">
        <f t="shared" si="34"/>
        <v>5451.2640000000001</v>
      </c>
      <c r="AN29" s="13">
        <f t="shared" si="35"/>
        <v>6022.8</v>
      </c>
      <c r="AO29" s="13">
        <f t="shared" si="36"/>
        <v>6405</v>
      </c>
      <c r="AP29" s="13">
        <f t="shared" si="37"/>
        <v>7291.1999999999989</v>
      </c>
      <c r="AQ29" s="14">
        <f t="shared" si="38"/>
        <v>10103.1</v>
      </c>
      <c r="AR29" s="15">
        <v>2100</v>
      </c>
      <c r="AS29" s="50"/>
      <c r="AT29" s="50"/>
      <c r="AU29" s="50"/>
      <c r="AV29" s="1"/>
      <c r="AW29" s="3">
        <v>1</v>
      </c>
      <c r="AX29" s="1"/>
      <c r="AY29" s="1"/>
      <c r="AZ29" s="31">
        <v>1100</v>
      </c>
      <c r="BA29" s="70">
        <f t="shared" si="43"/>
        <v>572</v>
      </c>
      <c r="BB29" s="70">
        <f t="shared" si="44"/>
        <v>773.83900000000006</v>
      </c>
      <c r="BC29" s="70">
        <f t="shared" si="44"/>
        <v>825.00000000000011</v>
      </c>
      <c r="BD29" s="70">
        <f t="shared" si="44"/>
        <v>902.00000000000011</v>
      </c>
      <c r="BE29" s="70">
        <f t="shared" si="44"/>
        <v>1095.6000000000001</v>
      </c>
      <c r="BF29" s="70">
        <f t="shared" si="44"/>
        <v>1244.2222222222224</v>
      </c>
      <c r="BG29" s="70">
        <f t="shared" si="44"/>
        <v>1477.3000000000002</v>
      </c>
      <c r="BH29" s="70">
        <f t="shared" si="44"/>
        <v>1555.4000000000003</v>
      </c>
      <c r="BI29" s="70">
        <f t="shared" si="44"/>
        <v>848.1</v>
      </c>
      <c r="BJ29" s="70">
        <f t="shared" si="44"/>
        <v>1095.2084</v>
      </c>
      <c r="BK29" s="70">
        <f t="shared" si="44"/>
        <v>1172.6000000000001</v>
      </c>
      <c r="BL29" s="70">
        <f t="shared" si="45"/>
        <v>1315.6000000000001</v>
      </c>
      <c r="BM29" s="70">
        <f t="shared" si="45"/>
        <v>1524.6000000000004</v>
      </c>
      <c r="BN29" s="70">
        <f t="shared" si="45"/>
        <v>1707.2</v>
      </c>
      <c r="BO29" s="70">
        <f t="shared" si="45"/>
        <v>2026.2000000000003</v>
      </c>
      <c r="BP29" s="70">
        <f t="shared" si="45"/>
        <v>2134</v>
      </c>
      <c r="BQ29" s="70">
        <f t="shared" si="45"/>
        <v>706.2</v>
      </c>
      <c r="BR29" s="70">
        <f t="shared" si="45"/>
        <v>1041.7000000000003</v>
      </c>
      <c r="BS29" s="70">
        <f t="shared" si="45"/>
        <v>1341.9120000000003</v>
      </c>
      <c r="BT29" s="70">
        <f t="shared" si="45"/>
        <v>1456.4</v>
      </c>
      <c r="BU29" s="70">
        <f t="shared" si="45"/>
        <v>1598.6666666666667</v>
      </c>
      <c r="BV29" s="70">
        <f t="shared" si="46"/>
        <v>1861.2000000000005</v>
      </c>
      <c r="BW29" s="70">
        <f t="shared" si="46"/>
        <v>2079</v>
      </c>
      <c r="BX29" s="70">
        <f t="shared" si="46"/>
        <v>2442</v>
      </c>
      <c r="BY29" s="70">
        <f t="shared" si="46"/>
        <v>2699.4000000000005</v>
      </c>
      <c r="BZ29" s="70">
        <f t="shared" si="46"/>
        <v>1225.4000000000001</v>
      </c>
      <c r="CA29" s="70">
        <f t="shared" si="46"/>
        <v>1551.077</v>
      </c>
      <c r="CB29" s="70">
        <f t="shared" si="46"/>
        <v>1676.4</v>
      </c>
      <c r="CC29" s="70">
        <f t="shared" si="46"/>
        <v>2257.2000000000003</v>
      </c>
      <c r="CD29" s="70">
        <f t="shared" si="46"/>
        <v>2277</v>
      </c>
      <c r="CE29" s="70">
        <f t="shared" si="46"/>
        <v>2382.6000000000004</v>
      </c>
      <c r="CF29" s="70">
        <f t="shared" si="47"/>
        <v>2828.1000000000004</v>
      </c>
      <c r="CG29" s="70">
        <f t="shared" si="47"/>
        <v>2975.5000000000005</v>
      </c>
      <c r="CH29" s="70">
        <f t="shared" si="47"/>
        <v>975.7</v>
      </c>
      <c r="CI29" s="70">
        <f t="shared" si="47"/>
        <v>1536.6999999999998</v>
      </c>
      <c r="CJ29" s="70">
        <f t="shared" si="47"/>
        <v>2002.0000000000002</v>
      </c>
      <c r="CK29" s="70">
        <f t="shared" si="47"/>
        <v>2207.7000000000003</v>
      </c>
      <c r="CL29" s="70">
        <f t="shared" si="47"/>
        <v>2425.5</v>
      </c>
      <c r="CM29" s="70">
        <f t="shared" si="47"/>
        <v>2828.1000000000004</v>
      </c>
      <c r="CN29" s="70">
        <f t="shared" si="47"/>
        <v>3135.0000000000005</v>
      </c>
      <c r="CO29" s="70">
        <f t="shared" si="47"/>
        <v>3608.0000000000005</v>
      </c>
      <c r="CP29" s="70">
        <f t="shared" si="47"/>
        <v>3841.1999999999994</v>
      </c>
      <c r="CQ29" s="70">
        <f t="shared" si="47"/>
        <v>1011.0833333333335</v>
      </c>
      <c r="CR29" s="70">
        <f t="shared" si="47"/>
        <v>1476.1999999999998</v>
      </c>
      <c r="CS29" s="70">
        <f t="shared" si="47"/>
        <v>1868.13</v>
      </c>
      <c r="CT29" s="70">
        <f t="shared" si="51"/>
        <v>2054.8000000000002</v>
      </c>
      <c r="CU29" s="70">
        <f t="shared" si="51"/>
        <v>2256.8333333333339</v>
      </c>
      <c r="CV29" s="70">
        <f t="shared" si="49"/>
        <v>2631.2000000000003</v>
      </c>
      <c r="CW29" s="70">
        <f t="shared" si="49"/>
        <v>2967.8</v>
      </c>
      <c r="CX29" s="70">
        <f t="shared" si="49"/>
        <v>3524.4</v>
      </c>
      <c r="CY29" s="70">
        <f t="shared" si="49"/>
        <v>3709.2000000000007</v>
      </c>
      <c r="CZ29" s="70">
        <f t="shared" si="49"/>
        <v>1377</v>
      </c>
      <c r="DA29" s="70">
        <f t="shared" si="49"/>
        <v>2224.2000000000003</v>
      </c>
      <c r="DB29" s="70">
        <f t="shared" si="49"/>
        <v>2855.4240000000004</v>
      </c>
      <c r="DC29" s="70">
        <f t="shared" si="49"/>
        <v>3154.8</v>
      </c>
      <c r="DD29" s="70">
        <f t="shared" si="49"/>
        <v>3355.0000000000005</v>
      </c>
      <c r="DE29" s="70">
        <f t="shared" si="49"/>
        <v>3819.2</v>
      </c>
      <c r="DF29" s="70">
        <f t="shared" si="49"/>
        <v>4367</v>
      </c>
      <c r="DG29" s="70">
        <f t="shared" si="49"/>
        <v>5126</v>
      </c>
      <c r="DH29" s="70">
        <f t="shared" si="49"/>
        <v>5292.1</v>
      </c>
      <c r="DI29" s="31">
        <v>1100</v>
      </c>
    </row>
    <row r="30" spans="1:118" ht="15" x14ac:dyDescent="0.2">
      <c r="A30" s="39"/>
      <c r="B30" s="11">
        <v>2200</v>
      </c>
      <c r="C30" s="12">
        <f t="shared" si="7"/>
        <v>1144</v>
      </c>
      <c r="D30" s="13">
        <f t="shared" ref="D30:D38" si="52">IF(AND(OR($BD$3=D$11),AND(OR($AW$29=1,$B30&gt;=$AW$31),OR($AW$30=1,$B30&lt;=$AW$32))),BB40, "")</f>
        <v>1547.6780000000001</v>
      </c>
      <c r="E30" s="13">
        <f t="shared" ref="E30:E38" si="53">IF(AND(OR($BD$4=E$11),AND(OR($AW$29=1,$B30&gt;=$AW$31),OR($AW$30=1,$B30&lt;=$AW$32))),BC40, "")</f>
        <v>1650.0000000000002</v>
      </c>
      <c r="F30" s="67">
        <f t="shared" ref="F30:F38" si="54">IF(AND(OR($BD$5=F$11),AND(OR($AW$29=1,$B30&gt;=$AW$31),OR($AW$30=1,$B30&lt;=$AW$32))),BD40,"")</f>
        <v>1804.0000000000002</v>
      </c>
      <c r="G30" s="237">
        <f t="shared" si="8"/>
        <v>2191.2000000000003</v>
      </c>
      <c r="H30" s="12">
        <f t="shared" ref="H30:H38" si="55">IF(AND(OR($BD$2=H$11),AND(OR($AW$29=1,$B30&gt;=$AW$31),OR($AW$30=1,$B30&lt;=$AW$32))),BI40, "")</f>
        <v>1696.2</v>
      </c>
      <c r="I30" s="13">
        <f t="shared" ref="I30:I38" si="56">IF(AND(OR($BD$3=I$11),AND(OR($AW$29=1,$B30&gt;=$AW$31),OR($AW$30=1,$B30&lt;=$AW$32))),BJ40, "")</f>
        <v>2190.4168</v>
      </c>
      <c r="J30" s="13">
        <f t="shared" ref="J30:J38" si="57">IF(AND(OR($BD$4=J$11),AND(OR($AW$29=1,$B30&gt;=$AW$31),OR($AW$30=1,$B30&lt;=$AW$32))),BK40, "")</f>
        <v>2345.2000000000003</v>
      </c>
      <c r="K30" s="13">
        <f t="shared" ref="K30:K38" si="58">IF(AND(OR($BD$5=K$11),AND(OR($AW$29=1,$B30&gt;=$AW$31),OR($AW$30=1,$B30&lt;=$AW$32))),BL40, "")</f>
        <v>2631.2000000000003</v>
      </c>
      <c r="L30" s="67">
        <f t="shared" ref="L30:L38" si="59">IF(AND(OR($BD$6=L$11),AND(OR($AW$29=1,$B30&gt;=$AW$31),OR($AW$30=1,$B30&lt;=$AW$32))),BM40, "")</f>
        <v>3049.2000000000007</v>
      </c>
      <c r="M30" s="12">
        <f t="shared" si="39"/>
        <v>1412.4</v>
      </c>
      <c r="N30" s="13">
        <f t="shared" ref="N30:N38" si="60">IF(AND(OR($BD$2=N$11),AND(OR($AW$29=1,$B30&gt;=$AW$31),OR($AW$30=1,$B30&lt;=$AW$32))),BR40, "")</f>
        <v>2083.4000000000005</v>
      </c>
      <c r="O30" s="13">
        <f t="shared" ref="O30:O38" si="61">IF(AND(OR($BD$3=O$11),AND(OR($AW$29=1,$B30&gt;=$AW$31),OR($AW$30=1,$B30&lt;=$AW$32))),BS40, "")</f>
        <v>2683.8240000000005</v>
      </c>
      <c r="P30" s="13">
        <f t="shared" ref="P30:P38" si="62">IF(AND(OR($BD$4=P$11),AND(OR($AW$29=1,$B30&gt;=$AW$31),OR($AW$30=1,$B30&lt;=$AW$32))),BT40, "")</f>
        <v>2912.8</v>
      </c>
      <c r="Q30" s="13">
        <f t="shared" ref="Q30:Q38" si="63">IF(AND(OR($BD$5=Q$11),AND(OR($AW$29=1,$B30&gt;=$AW$31),OR($AW$30=1,$B30&lt;=$AW$32))),BU40, "")</f>
        <v>3197.3333333333335</v>
      </c>
      <c r="R30" s="237">
        <f t="shared" si="16"/>
        <v>3722.400000000001</v>
      </c>
      <c r="S30" s="212">
        <f t="shared" ref="S30:S38" si="64">IF(AND(OR($BD$2=S$11),AND(OR($AW$29=1,$B30&gt;=$AW$31),OR($AW$30=1,$B30&lt;=$AW$32))),BZ40, "")</f>
        <v>2450.8000000000002</v>
      </c>
      <c r="T30" s="13">
        <f t="shared" ref="T30:T38" si="65">IF(AND(OR($BD$3=T$11),AND(OR($AW$29=1,$B30&gt;=$AW$31),OR($AW$30=1,$B30&lt;=$AW$32))),CA40, "")</f>
        <v>3102.154</v>
      </c>
      <c r="U30" s="13">
        <f t="shared" ref="U30:U38" si="66">IF(AND(OR($BD$4=U$11),AND(OR($AW$29=1,$B30&gt;=$AW$31),OR($AW$30=1,$B30&lt;=$AW$32))),CB40, "")</f>
        <v>3352.8</v>
      </c>
      <c r="V30" s="13">
        <f t="shared" ref="V30:V38" si="67">IF(AND(OR($BD$5=V$11),AND(OR($AW$29=1,$B30&gt;=$AW$31),OR($AW$30=1,$B30&lt;=$AW$32))),CC40, "")</f>
        <v>4514.4000000000005</v>
      </c>
      <c r="W30" s="67">
        <f t="shared" ref="W30:W38" si="68">IF(AND(OR($BD$6=W$11),AND(OR($AW$29=1,$B30&gt;=$AW$31),OR($AW$30=1,$B30&lt;=$AW$32))),CD40, "")</f>
        <v>4554</v>
      </c>
      <c r="X30" s="12">
        <f t="shared" ref="X30:X38" si="69">IF(AND(OR($BD$1=X$11),AND(OR($AW$29=1,$B30&gt;=$AW$31),OR($AW$30=1,$B30&lt;=$AW$32))),CH40, "")</f>
        <v>1951.4</v>
      </c>
      <c r="Y30" s="13">
        <f t="shared" ref="Y30:Y38" si="70">IF(AND(OR($BD$2=Y$11),AND(OR($AW$29=1,$B30&gt;=$AW$31),OR($AW$30=1,$B30&lt;=$AW$32))),CI40, "")</f>
        <v>3073.3999999999996</v>
      </c>
      <c r="Z30" s="13">
        <f t="shared" ref="Z30:Z38" si="71">IF(AND(OR($BD$3=Z$11),AND(OR($AW$29=1,$B30&gt;=$AW$31),OR($AW$30=1,$B30&lt;=$AW$32))),CJ40, "")</f>
        <v>4004.0000000000005</v>
      </c>
      <c r="AA30" s="13">
        <f t="shared" ref="AA30:AA38" si="72">IF(AND(OR($BD$4=AA$11),AND(OR($AW$29=1,$B30&gt;=$AW$31),OR($AW$30=1,$B30&lt;=$AW$32))),CK40, "")</f>
        <v>4415.4000000000005</v>
      </c>
      <c r="AB30" s="13">
        <f t="shared" ref="AB30:AB38" si="73">IF(AND(OR($BD$5=AB$11),AND(OR($AW$29=1,$B30&gt;=$AW$31),OR($AW$30=1,$B30&lt;=$AW$32))),CL40, "")</f>
        <v>4851</v>
      </c>
      <c r="AC30" s="13">
        <f t="shared" ref="AC30:AC38" si="74">IF(AND(OR($BD$6=AC$11),AND(OR($AW$29=1,$B30&gt;=$AW$31),OR($AW$30=1,$B30&lt;=$AW$32))),CM40, "")</f>
        <v>5656.2000000000007</v>
      </c>
      <c r="AD30" s="14">
        <f t="shared" ref="AD30:AD38" si="75">IF(AND(OR($BD$9=AD$11),AND(OR($AW$29=1,$B30&gt;=$AW$31),OR($AW$30=1,$B30&lt;=$AW$32))),CP40, "")</f>
        <v>7682.3999999999987</v>
      </c>
      <c r="AE30" s="212">
        <f t="shared" ref="AE30:AE38" si="76">IF(AND(OR($BD$1=AE$11),AND(OR($AW$29=1,$B30&gt;=$AW$31),OR($AW$30=1,$B30&lt;=$AW$32))),CQ40, "")</f>
        <v>2022.166666666667</v>
      </c>
      <c r="AF30" s="13">
        <f t="shared" ref="AF30:AF38" si="77">IF(AND(OR($BD$2=AF$11),AND(OR($AW$29=1,$B30&gt;=$AW$31),OR($AW$30=1,$B30&lt;=$AW$32))),CR40, "")</f>
        <v>2952.3999999999996</v>
      </c>
      <c r="AG30" s="13">
        <f t="shared" ref="AG30:AG38" si="78">IF(AND(OR($BD$3=AG$11),AND(OR($AW$29=1,$B30&gt;=$AW$31),OR($AW$30=1,$B30&lt;=$AW$32))),CS40, "")</f>
        <v>3736.26</v>
      </c>
      <c r="AH30" s="13">
        <f t="shared" ref="AH30:AH38" si="79">IF(AND(OR($BD$4=AH$11),AND(OR($AW$29=1,$B30&gt;=$AW$31),OR($AW$30=1,$B30&lt;=$AW$32))),CT40, "")</f>
        <v>4109.6000000000004</v>
      </c>
      <c r="AI30" s="67">
        <f t="shared" ref="AI30:AI38" si="80">IF(AND(OR($BD$5=AI$11),AND(OR($AW$29=1,$B30&gt;=$AW$31),OR($AW$30=1,$B30&lt;=$AW$32))),CU40, "")</f>
        <v>4513.6666666666679</v>
      </c>
      <c r="AJ30" s="14">
        <f t="shared" si="32"/>
        <v>6270.0000000000009</v>
      </c>
      <c r="AK30" s="12">
        <f t="shared" ref="AK30:AK38" si="81">IF(AND(OR($BD$1=AK$11),AND(OR($AW$29=1,$B30&gt;=$AW$31),OR($AW$30=1,$B30&lt;=$AW$32))),CZ40, "")</f>
        <v>2754</v>
      </c>
      <c r="AL30" s="13">
        <f t="shared" ref="AL30:AL38" si="82">IF(AND(OR($BD$2=AL$11),AND(OR($AW$29=1,$B30&gt;=$AW$31),OR($AW$30=1,$B30&lt;=$AW$32))),DA40, "")</f>
        <v>4448.4000000000005</v>
      </c>
      <c r="AM30" s="13">
        <f t="shared" ref="AM30:AM38" si="83">IF(AND(OR($BD$3=AM$11),AND(OR($AW$29=1,$B30&gt;=$AW$31),OR($AW$30=1,$B30&lt;=$AW$32))),DB40, "")</f>
        <v>5710.8480000000009</v>
      </c>
      <c r="AN30" s="13">
        <f t="shared" ref="AN30:AN38" si="84">IF(AND(OR($BD$4=AN$11),AND(OR($AW$29=1,$B30&gt;=$AW$31),OR($AW$30=1,$B30&lt;=$AW$32))),DC40, "")</f>
        <v>6309.6</v>
      </c>
      <c r="AO30" s="13">
        <f t="shared" ref="AO30:AO38" si="85">IF(AND(OR($BD$5=AO$11),AND(OR($AW$29=1,$B30&gt;=$AW$31),OR($AW$30=1,$B30&lt;=$AW$32))),DD40, "")</f>
        <v>6710.0000000000009</v>
      </c>
      <c r="AP30" s="13">
        <f t="shared" ref="AP30:AP38" si="86">IF(AND(OR($BD$6=AP$11),AND(OR($AW$29=1,$B30&gt;=$AW$31),OR($AW$30=1,$B30&lt;=$AW$32))),DE40, "")</f>
        <v>7638.4</v>
      </c>
      <c r="AQ30" s="14">
        <f t="shared" ref="AQ30:AQ38" si="87">IF(AND(OR($BD$9=AQ$11),AND(OR($AW$29=1,$B30&gt;=$AW$31),OR($AW$30=1,$B30&lt;=$AW$32))),DH40, "")</f>
        <v>10584.2</v>
      </c>
      <c r="AR30" s="15">
        <v>2200</v>
      </c>
      <c r="AS30" s="50"/>
      <c r="AT30" s="50"/>
      <c r="AU30" s="50"/>
      <c r="AV30" s="1"/>
      <c r="AW30" s="3">
        <v>1</v>
      </c>
      <c r="AX30" s="1"/>
      <c r="AY30" s="1"/>
      <c r="AZ30" s="29">
        <v>1200</v>
      </c>
      <c r="BA30" s="70">
        <f t="shared" si="43"/>
        <v>624</v>
      </c>
      <c r="BB30" s="70">
        <f t="shared" si="44"/>
        <v>844.18799999999999</v>
      </c>
      <c r="BC30" s="70">
        <f t="shared" si="44"/>
        <v>900</v>
      </c>
      <c r="BD30" s="70">
        <f t="shared" si="44"/>
        <v>984</v>
      </c>
      <c r="BE30" s="70">
        <f t="shared" si="44"/>
        <v>1195.2</v>
      </c>
      <c r="BF30" s="70">
        <f t="shared" si="44"/>
        <v>1357.3333333333333</v>
      </c>
      <c r="BG30" s="70">
        <f t="shared" si="44"/>
        <v>1611.6</v>
      </c>
      <c r="BH30" s="70">
        <f t="shared" si="44"/>
        <v>1696.8000000000002</v>
      </c>
      <c r="BI30" s="70">
        <f t="shared" si="44"/>
        <v>925.19999999999993</v>
      </c>
      <c r="BJ30" s="70">
        <f t="shared" si="44"/>
        <v>1194.7728</v>
      </c>
      <c r="BK30" s="70">
        <f t="shared" si="44"/>
        <v>1279.2</v>
      </c>
      <c r="BL30" s="70">
        <f t="shared" si="45"/>
        <v>1435.2</v>
      </c>
      <c r="BM30" s="70">
        <f t="shared" si="45"/>
        <v>1663.2000000000003</v>
      </c>
      <c r="BN30" s="70">
        <f t="shared" si="45"/>
        <v>1862.3999999999999</v>
      </c>
      <c r="BO30" s="70">
        <f t="shared" si="45"/>
        <v>2210.4</v>
      </c>
      <c r="BP30" s="70">
        <f t="shared" si="45"/>
        <v>2328</v>
      </c>
      <c r="BQ30" s="70">
        <f t="shared" si="45"/>
        <v>770.4</v>
      </c>
      <c r="BR30" s="70">
        <f t="shared" si="45"/>
        <v>1136.4000000000001</v>
      </c>
      <c r="BS30" s="70">
        <f t="shared" si="45"/>
        <v>1463.904</v>
      </c>
      <c r="BT30" s="70">
        <f t="shared" si="45"/>
        <v>1588.8</v>
      </c>
      <c r="BU30" s="70">
        <f t="shared" si="45"/>
        <v>1743.9999999999998</v>
      </c>
      <c r="BV30" s="70">
        <f t="shared" si="46"/>
        <v>2030.4</v>
      </c>
      <c r="BW30" s="70">
        <f t="shared" si="46"/>
        <v>2268</v>
      </c>
      <c r="BX30" s="70">
        <f t="shared" si="46"/>
        <v>2664</v>
      </c>
      <c r="BY30" s="70">
        <f t="shared" si="46"/>
        <v>2944.8000000000006</v>
      </c>
      <c r="BZ30" s="70">
        <f t="shared" si="46"/>
        <v>1336.8</v>
      </c>
      <c r="CA30" s="70">
        <f t="shared" si="46"/>
        <v>1692.0839999999998</v>
      </c>
      <c r="CB30" s="70">
        <f t="shared" si="46"/>
        <v>1828.8</v>
      </c>
      <c r="CC30" s="70">
        <f t="shared" si="46"/>
        <v>2462.4</v>
      </c>
      <c r="CD30" s="70">
        <f t="shared" si="46"/>
        <v>2484</v>
      </c>
      <c r="CE30" s="70">
        <f t="shared" si="46"/>
        <v>2599.1999999999998</v>
      </c>
      <c r="CF30" s="70">
        <f t="shared" si="47"/>
        <v>3085.2</v>
      </c>
      <c r="CG30" s="70">
        <f t="shared" si="47"/>
        <v>3246</v>
      </c>
      <c r="CH30" s="70">
        <f t="shared" si="47"/>
        <v>1064.3999999999999</v>
      </c>
      <c r="CI30" s="70">
        <f t="shared" si="47"/>
        <v>1676.3999999999996</v>
      </c>
      <c r="CJ30" s="70">
        <f t="shared" si="47"/>
        <v>2184</v>
      </c>
      <c r="CK30" s="70">
        <f t="shared" si="47"/>
        <v>2408.4</v>
      </c>
      <c r="CL30" s="70">
        <f t="shared" si="47"/>
        <v>2646</v>
      </c>
      <c r="CM30" s="70">
        <f t="shared" si="47"/>
        <v>3085.2</v>
      </c>
      <c r="CN30" s="70">
        <f t="shared" si="47"/>
        <v>3420</v>
      </c>
      <c r="CO30" s="70">
        <f t="shared" si="47"/>
        <v>3936</v>
      </c>
      <c r="CP30" s="70">
        <f t="shared" si="47"/>
        <v>4190.3999999999987</v>
      </c>
      <c r="CQ30" s="70">
        <f t="shared" si="47"/>
        <v>1103</v>
      </c>
      <c r="CR30" s="70">
        <f t="shared" si="47"/>
        <v>1610.3999999999996</v>
      </c>
      <c r="CS30" s="70">
        <f t="shared" si="47"/>
        <v>2037.9599999999998</v>
      </c>
      <c r="CT30" s="70">
        <f t="shared" si="51"/>
        <v>2241.6</v>
      </c>
      <c r="CU30" s="70">
        <f t="shared" si="51"/>
        <v>2462.0000000000005</v>
      </c>
      <c r="CV30" s="70">
        <f t="shared" si="49"/>
        <v>2870.4</v>
      </c>
      <c r="CW30" s="70">
        <f t="shared" si="49"/>
        <v>3237.6</v>
      </c>
      <c r="CX30" s="70">
        <f t="shared" si="49"/>
        <v>3844.7999999999997</v>
      </c>
      <c r="CY30" s="70">
        <f t="shared" si="49"/>
        <v>4046.4000000000005</v>
      </c>
      <c r="CZ30" s="70">
        <f t="shared" si="49"/>
        <v>1502.181818181818</v>
      </c>
      <c r="DA30" s="70">
        <f t="shared" si="49"/>
        <v>2426.4</v>
      </c>
      <c r="DB30" s="70">
        <f t="shared" si="49"/>
        <v>3115.0080000000003</v>
      </c>
      <c r="DC30" s="70">
        <f t="shared" si="49"/>
        <v>3441.6</v>
      </c>
      <c r="DD30" s="70">
        <f t="shared" si="49"/>
        <v>3660</v>
      </c>
      <c r="DE30" s="70">
        <f t="shared" si="49"/>
        <v>4166.3999999999996</v>
      </c>
      <c r="DF30" s="70">
        <f t="shared" si="49"/>
        <v>4764</v>
      </c>
      <c r="DG30" s="70">
        <f t="shared" si="49"/>
        <v>5592</v>
      </c>
      <c r="DH30" s="70">
        <f t="shared" si="49"/>
        <v>5773.2</v>
      </c>
      <c r="DI30" s="29">
        <v>1200</v>
      </c>
    </row>
    <row r="31" spans="1:118" ht="15" hidden="1" x14ac:dyDescent="0.2">
      <c r="A31" s="39"/>
      <c r="B31" s="11">
        <v>2300</v>
      </c>
      <c r="C31" s="12">
        <f t="shared" si="7"/>
        <v>1196</v>
      </c>
      <c r="D31" s="13">
        <f t="shared" si="52"/>
        <v>1618.0269999999998</v>
      </c>
      <c r="E31" s="13">
        <f t="shared" si="53"/>
        <v>1724.9999999999998</v>
      </c>
      <c r="F31" s="67">
        <f t="shared" si="54"/>
        <v>1885.9999999999998</v>
      </c>
      <c r="G31" s="237">
        <f t="shared" si="8"/>
        <v>2290.7999999999997</v>
      </c>
      <c r="H31" s="12">
        <f t="shared" si="55"/>
        <v>1773.3</v>
      </c>
      <c r="I31" s="13">
        <f t="shared" si="56"/>
        <v>2289.9811999999997</v>
      </c>
      <c r="J31" s="13">
        <f t="shared" si="57"/>
        <v>2451.7999999999997</v>
      </c>
      <c r="K31" s="13">
        <f t="shared" si="58"/>
        <v>2750.7999999999997</v>
      </c>
      <c r="L31" s="67">
        <f t="shared" si="59"/>
        <v>3187.8</v>
      </c>
      <c r="M31" s="12">
        <f t="shared" si="39"/>
        <v>1476.6</v>
      </c>
      <c r="N31" s="13">
        <f t="shared" si="60"/>
        <v>2178.1</v>
      </c>
      <c r="O31" s="13">
        <f t="shared" si="61"/>
        <v>2805.8159999999998</v>
      </c>
      <c r="P31" s="13">
        <f t="shared" si="62"/>
        <v>3045.2</v>
      </c>
      <c r="Q31" s="13">
        <f t="shared" si="63"/>
        <v>3342.6666666666661</v>
      </c>
      <c r="R31" s="237">
        <f t="shared" si="16"/>
        <v>3891.6000000000004</v>
      </c>
      <c r="S31" s="212">
        <f t="shared" si="64"/>
        <v>2562.1999999999998</v>
      </c>
      <c r="T31" s="13">
        <f t="shared" si="65"/>
        <v>3243.1609999999996</v>
      </c>
      <c r="U31" s="13">
        <f t="shared" si="66"/>
        <v>3505.2</v>
      </c>
      <c r="V31" s="13">
        <f t="shared" si="67"/>
        <v>4719.5999999999995</v>
      </c>
      <c r="W31" s="67">
        <f t="shared" si="68"/>
        <v>4761</v>
      </c>
      <c r="X31" s="12">
        <f t="shared" si="69"/>
        <v>2040.1</v>
      </c>
      <c r="Y31" s="13">
        <f t="shared" si="70"/>
        <v>3213.0999999999995</v>
      </c>
      <c r="Z31" s="13">
        <f t="shared" si="71"/>
        <v>4186</v>
      </c>
      <c r="AA31" s="13">
        <f t="shared" si="72"/>
        <v>4616.0999999999995</v>
      </c>
      <c r="AB31" s="13">
        <f t="shared" si="73"/>
        <v>5071.5</v>
      </c>
      <c r="AC31" s="13">
        <f t="shared" si="74"/>
        <v>5913.2999999999993</v>
      </c>
      <c r="AD31" s="14">
        <f t="shared" si="75"/>
        <v>8031.5999999999976</v>
      </c>
      <c r="AE31" s="212">
        <f t="shared" si="76"/>
        <v>2114.0833333333335</v>
      </c>
      <c r="AF31" s="13">
        <f t="shared" si="77"/>
        <v>3086.5999999999995</v>
      </c>
      <c r="AG31" s="13">
        <f t="shared" si="78"/>
        <v>3906.0899999999997</v>
      </c>
      <c r="AH31" s="13">
        <f t="shared" si="79"/>
        <v>4296.3999999999996</v>
      </c>
      <c r="AI31" s="67">
        <f t="shared" si="80"/>
        <v>4718.8333333333339</v>
      </c>
      <c r="AJ31" s="14">
        <f t="shared" si="32"/>
        <v>6554.9999999999991</v>
      </c>
      <c r="AK31" s="12">
        <f t="shared" si="81"/>
        <v>2879.181818181818</v>
      </c>
      <c r="AL31" s="13">
        <f t="shared" si="82"/>
        <v>4650.6000000000004</v>
      </c>
      <c r="AM31" s="13">
        <f t="shared" si="83"/>
        <v>5970.4319999999998</v>
      </c>
      <c r="AN31" s="13">
        <f t="shared" si="84"/>
        <v>6596.4</v>
      </c>
      <c r="AO31" s="13">
        <f t="shared" si="85"/>
        <v>7014.9999999999991</v>
      </c>
      <c r="AP31" s="13">
        <f t="shared" si="86"/>
        <v>7985.5999999999985</v>
      </c>
      <c r="AQ31" s="14">
        <f t="shared" si="87"/>
        <v>11065.3</v>
      </c>
      <c r="AR31" s="15">
        <v>2300</v>
      </c>
      <c r="AS31" s="50"/>
      <c r="AT31" s="50"/>
      <c r="AU31" s="50"/>
      <c r="AV31" s="1"/>
      <c r="AW31" s="5" t="str">
        <f>INDEX(AW1:AW28,AW29)</f>
        <v>Всё</v>
      </c>
      <c r="AX31" s="1"/>
      <c r="AY31" s="1"/>
      <c r="AZ31" s="29">
        <v>1300</v>
      </c>
      <c r="BA31" s="70">
        <f t="shared" si="43"/>
        <v>676</v>
      </c>
      <c r="BB31" s="70">
        <f t="shared" si="44"/>
        <v>914.53700000000003</v>
      </c>
      <c r="BC31" s="70">
        <f t="shared" si="44"/>
        <v>975</v>
      </c>
      <c r="BD31" s="70">
        <f t="shared" si="44"/>
        <v>1066</v>
      </c>
      <c r="BE31" s="70">
        <f t="shared" si="44"/>
        <v>1294.8</v>
      </c>
      <c r="BF31" s="70">
        <f t="shared" si="44"/>
        <v>1470.4444444444446</v>
      </c>
      <c r="BG31" s="70">
        <f t="shared" si="44"/>
        <v>1745.9</v>
      </c>
      <c r="BH31" s="70">
        <f t="shared" si="44"/>
        <v>1838.2000000000003</v>
      </c>
      <c r="BI31" s="70">
        <f t="shared" si="44"/>
        <v>1002.3000000000001</v>
      </c>
      <c r="BJ31" s="70">
        <f t="shared" si="44"/>
        <v>1294.3371999999999</v>
      </c>
      <c r="BK31" s="70">
        <f t="shared" si="44"/>
        <v>1385.8</v>
      </c>
      <c r="BL31" s="70">
        <f t="shared" si="45"/>
        <v>1554.8</v>
      </c>
      <c r="BM31" s="70">
        <f t="shared" si="45"/>
        <v>1801.8000000000004</v>
      </c>
      <c r="BN31" s="70">
        <f t="shared" si="45"/>
        <v>2017.6000000000001</v>
      </c>
      <c r="BO31" s="70">
        <f t="shared" si="45"/>
        <v>2394.6</v>
      </c>
      <c r="BP31" s="70">
        <f t="shared" si="45"/>
        <v>2522</v>
      </c>
      <c r="BQ31" s="70">
        <f t="shared" si="45"/>
        <v>834.6</v>
      </c>
      <c r="BR31" s="70">
        <f t="shared" si="45"/>
        <v>1231.1000000000001</v>
      </c>
      <c r="BS31" s="70">
        <f t="shared" si="45"/>
        <v>1585.8960000000002</v>
      </c>
      <c r="BT31" s="70">
        <f t="shared" si="45"/>
        <v>1721.2</v>
      </c>
      <c r="BU31" s="70">
        <f t="shared" si="45"/>
        <v>1889.3333333333333</v>
      </c>
      <c r="BV31" s="70">
        <f t="shared" si="46"/>
        <v>2199.6000000000004</v>
      </c>
      <c r="BW31" s="70">
        <f t="shared" si="46"/>
        <v>2457</v>
      </c>
      <c r="BX31" s="70">
        <f t="shared" si="46"/>
        <v>2886</v>
      </c>
      <c r="BY31" s="70">
        <f t="shared" si="46"/>
        <v>3190.2000000000007</v>
      </c>
      <c r="BZ31" s="70">
        <f t="shared" si="46"/>
        <v>1448.2</v>
      </c>
      <c r="CA31" s="70">
        <f t="shared" si="46"/>
        <v>1833.0909999999999</v>
      </c>
      <c r="CB31" s="70">
        <f t="shared" si="46"/>
        <v>1981.2</v>
      </c>
      <c r="CC31" s="70">
        <f t="shared" si="46"/>
        <v>2667.6</v>
      </c>
      <c r="CD31" s="70">
        <f t="shared" si="46"/>
        <v>2691</v>
      </c>
      <c r="CE31" s="70">
        <f t="shared" si="46"/>
        <v>2815.8</v>
      </c>
      <c r="CF31" s="70">
        <f t="shared" si="47"/>
        <v>3342.3</v>
      </c>
      <c r="CG31" s="70">
        <f t="shared" si="47"/>
        <v>3516.5</v>
      </c>
      <c r="CH31" s="70">
        <f t="shared" si="47"/>
        <v>1153.1000000000001</v>
      </c>
      <c r="CI31" s="70">
        <f t="shared" si="47"/>
        <v>1816.0999999999997</v>
      </c>
      <c r="CJ31" s="70">
        <f t="shared" si="47"/>
        <v>2366</v>
      </c>
      <c r="CK31" s="70">
        <f t="shared" si="47"/>
        <v>2609.1</v>
      </c>
      <c r="CL31" s="70">
        <f t="shared" si="47"/>
        <v>2866.5</v>
      </c>
      <c r="CM31" s="70">
        <f t="shared" si="47"/>
        <v>3342.3</v>
      </c>
      <c r="CN31" s="70">
        <f t="shared" si="47"/>
        <v>3705</v>
      </c>
      <c r="CO31" s="70">
        <f t="shared" si="47"/>
        <v>4264</v>
      </c>
      <c r="CP31" s="70">
        <f t="shared" si="47"/>
        <v>4539.5999999999985</v>
      </c>
      <c r="CQ31" s="70">
        <f t="shared" si="47"/>
        <v>1194.9166666666667</v>
      </c>
      <c r="CR31" s="70">
        <f t="shared" si="47"/>
        <v>1744.5999999999997</v>
      </c>
      <c r="CS31" s="70">
        <f t="shared" si="47"/>
        <v>2207.79</v>
      </c>
      <c r="CT31" s="70">
        <f t="shared" si="51"/>
        <v>2428.4</v>
      </c>
      <c r="CU31" s="70">
        <f t="shared" si="51"/>
        <v>2667.166666666667</v>
      </c>
      <c r="CV31" s="70">
        <f t="shared" si="49"/>
        <v>3109.6</v>
      </c>
      <c r="CW31" s="70">
        <f t="shared" si="49"/>
        <v>3507.4</v>
      </c>
      <c r="CX31" s="70">
        <f t="shared" si="49"/>
        <v>4165.2</v>
      </c>
      <c r="CY31" s="70">
        <f t="shared" si="49"/>
        <v>4383.6000000000004</v>
      </c>
      <c r="CZ31" s="70">
        <f t="shared" si="49"/>
        <v>1627.3636363636363</v>
      </c>
      <c r="DA31" s="70">
        <f t="shared" si="49"/>
        <v>2628.6000000000004</v>
      </c>
      <c r="DB31" s="70">
        <f t="shared" si="49"/>
        <v>3374.5920000000001</v>
      </c>
      <c r="DC31" s="70">
        <f t="shared" si="49"/>
        <v>3728.4</v>
      </c>
      <c r="DD31" s="70">
        <f t="shared" si="49"/>
        <v>3965</v>
      </c>
      <c r="DE31" s="70">
        <f t="shared" si="49"/>
        <v>4513.5999999999995</v>
      </c>
      <c r="DF31" s="70">
        <f t="shared" si="49"/>
        <v>5161</v>
      </c>
      <c r="DG31" s="70">
        <f t="shared" si="49"/>
        <v>6058</v>
      </c>
      <c r="DH31" s="70">
        <f t="shared" si="49"/>
        <v>6254.3</v>
      </c>
      <c r="DI31" s="29">
        <v>1300</v>
      </c>
    </row>
    <row r="32" spans="1:118" ht="15" x14ac:dyDescent="0.2">
      <c r="A32" s="39"/>
      <c r="B32" s="11">
        <v>2400</v>
      </c>
      <c r="C32" s="12">
        <f t="shared" si="7"/>
        <v>1248</v>
      </c>
      <c r="D32" s="13">
        <f t="shared" si="52"/>
        <v>1688.376</v>
      </c>
      <c r="E32" s="13">
        <f t="shared" si="53"/>
        <v>1800</v>
      </c>
      <c r="F32" s="67">
        <f t="shared" si="54"/>
        <v>1968</v>
      </c>
      <c r="G32" s="237">
        <f t="shared" si="8"/>
        <v>2390.4</v>
      </c>
      <c r="H32" s="12">
        <f t="shared" si="55"/>
        <v>1850.3999999999999</v>
      </c>
      <c r="I32" s="13">
        <f t="shared" si="56"/>
        <v>2389.5455999999999</v>
      </c>
      <c r="J32" s="13">
        <f t="shared" si="57"/>
        <v>2558.4</v>
      </c>
      <c r="K32" s="13">
        <f t="shared" si="58"/>
        <v>2870.4</v>
      </c>
      <c r="L32" s="67">
        <f t="shared" si="59"/>
        <v>3326.4000000000005</v>
      </c>
      <c r="M32" s="12">
        <f t="shared" si="39"/>
        <v>1540.8</v>
      </c>
      <c r="N32" s="13">
        <f t="shared" si="60"/>
        <v>2272.8000000000002</v>
      </c>
      <c r="O32" s="13">
        <f t="shared" si="61"/>
        <v>2927.808</v>
      </c>
      <c r="P32" s="13">
        <f t="shared" si="62"/>
        <v>3177.6</v>
      </c>
      <c r="Q32" s="13">
        <f t="shared" si="63"/>
        <v>3487.9999999999995</v>
      </c>
      <c r="R32" s="237">
        <f t="shared" si="16"/>
        <v>4060.8</v>
      </c>
      <c r="S32" s="212">
        <f t="shared" si="64"/>
        <v>2673.6</v>
      </c>
      <c r="T32" s="13">
        <f t="shared" si="65"/>
        <v>3384.1679999999997</v>
      </c>
      <c r="U32" s="13">
        <f t="shared" si="66"/>
        <v>3657.6</v>
      </c>
      <c r="V32" s="13">
        <f t="shared" si="67"/>
        <v>4924.8</v>
      </c>
      <c r="W32" s="67">
        <f t="shared" si="68"/>
        <v>4968</v>
      </c>
      <c r="X32" s="12">
        <f t="shared" si="69"/>
        <v>2128.7999999999997</v>
      </c>
      <c r="Y32" s="13">
        <f t="shared" si="70"/>
        <v>3352.7999999999993</v>
      </c>
      <c r="Z32" s="13">
        <f t="shared" si="71"/>
        <v>4368</v>
      </c>
      <c r="AA32" s="13">
        <f t="shared" si="72"/>
        <v>4816.8</v>
      </c>
      <c r="AB32" s="13">
        <f t="shared" si="73"/>
        <v>5292</v>
      </c>
      <c r="AC32" s="13">
        <f t="shared" si="74"/>
        <v>6170.4</v>
      </c>
      <c r="AD32" s="14">
        <f t="shared" si="75"/>
        <v>8380.7999999999975</v>
      </c>
      <c r="AE32" s="212">
        <f t="shared" si="76"/>
        <v>2206</v>
      </c>
      <c r="AF32" s="13">
        <f t="shared" si="77"/>
        <v>3220.7999999999993</v>
      </c>
      <c r="AG32" s="13">
        <f t="shared" si="78"/>
        <v>4075.9199999999996</v>
      </c>
      <c r="AH32" s="13">
        <f t="shared" si="79"/>
        <v>4483.2</v>
      </c>
      <c r="AI32" s="67">
        <f t="shared" si="80"/>
        <v>4924.0000000000009</v>
      </c>
      <c r="AJ32" s="14">
        <f t="shared" si="32"/>
        <v>6840</v>
      </c>
      <c r="AK32" s="12">
        <f t="shared" si="81"/>
        <v>3004.363636363636</v>
      </c>
      <c r="AL32" s="13">
        <f t="shared" si="82"/>
        <v>4852.8</v>
      </c>
      <c r="AM32" s="13">
        <f t="shared" si="83"/>
        <v>6230.0160000000005</v>
      </c>
      <c r="AN32" s="13">
        <f t="shared" si="84"/>
        <v>6883.2</v>
      </c>
      <c r="AO32" s="13">
        <f t="shared" si="85"/>
        <v>7320</v>
      </c>
      <c r="AP32" s="13">
        <f t="shared" si="86"/>
        <v>8332.7999999999993</v>
      </c>
      <c r="AQ32" s="14">
        <f t="shared" si="87"/>
        <v>11546.4</v>
      </c>
      <c r="AR32" s="15">
        <v>2400</v>
      </c>
      <c r="AS32" s="50"/>
      <c r="AT32" s="50"/>
      <c r="AU32" s="50"/>
      <c r="AV32" s="1"/>
      <c r="AW32" s="5" t="str">
        <f>INDEX(AW1:AW28,AW30)</f>
        <v>Всё</v>
      </c>
      <c r="AX32" s="1"/>
      <c r="AY32" s="1"/>
      <c r="AZ32" s="29">
        <v>1400</v>
      </c>
      <c r="BA32" s="70">
        <f t="shared" si="43"/>
        <v>728</v>
      </c>
      <c r="BB32" s="70">
        <f t="shared" ref="BB32:CI32" si="88">$AZ32/1000*BB$17*($E$6/70)^BB$18</f>
        <v>984.88599999999997</v>
      </c>
      <c r="BC32" s="70">
        <f t="shared" si="88"/>
        <v>1050</v>
      </c>
      <c r="BD32" s="70">
        <f t="shared" si="88"/>
        <v>1148</v>
      </c>
      <c r="BE32" s="70">
        <f t="shared" si="88"/>
        <v>1394.3999999999999</v>
      </c>
      <c r="BF32" s="70">
        <f t="shared" si="88"/>
        <v>1583.5555555555554</v>
      </c>
      <c r="BG32" s="70">
        <f t="shared" si="88"/>
        <v>1880.1999999999998</v>
      </c>
      <c r="BH32" s="70">
        <f t="shared" si="88"/>
        <v>1979.6000000000001</v>
      </c>
      <c r="BI32" s="70">
        <f t="shared" si="88"/>
        <v>1079.3999999999999</v>
      </c>
      <c r="BJ32" s="70">
        <f t="shared" si="88"/>
        <v>1393.9015999999999</v>
      </c>
      <c r="BK32" s="70">
        <f t="shared" si="88"/>
        <v>1492.3999999999999</v>
      </c>
      <c r="BL32" s="70">
        <f t="shared" si="88"/>
        <v>1674.3999999999999</v>
      </c>
      <c r="BM32" s="70">
        <f t="shared" si="88"/>
        <v>1940.4</v>
      </c>
      <c r="BN32" s="70">
        <f t="shared" si="88"/>
        <v>2172.7999999999997</v>
      </c>
      <c r="BO32" s="70">
        <f t="shared" si="88"/>
        <v>2578.7999999999997</v>
      </c>
      <c r="BP32" s="70">
        <f t="shared" si="88"/>
        <v>2716</v>
      </c>
      <c r="BQ32" s="70">
        <f t="shared" si="88"/>
        <v>898.8</v>
      </c>
      <c r="BR32" s="70">
        <f t="shared" si="88"/>
        <v>1325.8000000000002</v>
      </c>
      <c r="BS32" s="70">
        <f t="shared" si="88"/>
        <v>1707.8879999999999</v>
      </c>
      <c r="BT32" s="70">
        <f t="shared" si="88"/>
        <v>1853.6</v>
      </c>
      <c r="BU32" s="70">
        <f t="shared" si="88"/>
        <v>2034.6666666666665</v>
      </c>
      <c r="BV32" s="70">
        <f t="shared" si="88"/>
        <v>2368.8000000000002</v>
      </c>
      <c r="BW32" s="70">
        <f t="shared" si="88"/>
        <v>2646</v>
      </c>
      <c r="BX32" s="70">
        <f t="shared" si="88"/>
        <v>3108</v>
      </c>
      <c r="BY32" s="70">
        <f t="shared" si="88"/>
        <v>3435.6000000000004</v>
      </c>
      <c r="BZ32" s="70">
        <f t="shared" si="88"/>
        <v>1559.6</v>
      </c>
      <c r="CA32" s="70">
        <f t="shared" si="88"/>
        <v>1974.0979999999997</v>
      </c>
      <c r="CB32" s="70">
        <f t="shared" si="88"/>
        <v>2133.6</v>
      </c>
      <c r="CC32" s="70">
        <f t="shared" si="88"/>
        <v>2872.7999999999997</v>
      </c>
      <c r="CD32" s="70">
        <f t="shared" si="88"/>
        <v>2898</v>
      </c>
      <c r="CE32" s="70">
        <f t="shared" si="88"/>
        <v>3032.3999999999996</v>
      </c>
      <c r="CF32" s="70">
        <f t="shared" si="88"/>
        <v>3599.3999999999996</v>
      </c>
      <c r="CG32" s="70">
        <f t="shared" si="88"/>
        <v>3786.9999999999995</v>
      </c>
      <c r="CH32" s="70">
        <f t="shared" si="88"/>
        <v>1241.8</v>
      </c>
      <c r="CI32" s="70">
        <f t="shared" si="88"/>
        <v>1955.7999999999995</v>
      </c>
      <c r="CJ32" s="70">
        <f t="shared" ref="CJ32:DH42" si="89">$AZ32/1000*CJ$17*($E$6/70)^CJ$18</f>
        <v>2548</v>
      </c>
      <c r="CK32" s="70">
        <f t="shared" si="89"/>
        <v>2809.7999999999997</v>
      </c>
      <c r="CL32" s="70">
        <f t="shared" si="89"/>
        <v>3087</v>
      </c>
      <c r="CM32" s="70">
        <f t="shared" si="89"/>
        <v>3599.3999999999996</v>
      </c>
      <c r="CN32" s="70">
        <f t="shared" si="89"/>
        <v>3989.9999999999995</v>
      </c>
      <c r="CO32" s="70">
        <f t="shared" si="89"/>
        <v>4592</v>
      </c>
      <c r="CP32" s="70">
        <f t="shared" si="89"/>
        <v>4888.7999999999984</v>
      </c>
      <c r="CQ32" s="70">
        <f t="shared" si="89"/>
        <v>1286.8333333333333</v>
      </c>
      <c r="CR32" s="70">
        <f t="shared" si="89"/>
        <v>1878.7999999999995</v>
      </c>
      <c r="CS32" s="70">
        <f t="shared" si="89"/>
        <v>2377.62</v>
      </c>
      <c r="CT32" s="70">
        <f t="shared" si="89"/>
        <v>2615.1999999999998</v>
      </c>
      <c r="CU32" s="70">
        <f t="shared" si="89"/>
        <v>2872.3333333333335</v>
      </c>
      <c r="CV32" s="70">
        <f t="shared" si="89"/>
        <v>3348.7999999999997</v>
      </c>
      <c r="CW32" s="70">
        <f t="shared" si="89"/>
        <v>3777.2</v>
      </c>
      <c r="CX32" s="70">
        <f t="shared" si="89"/>
        <v>4485.5999999999995</v>
      </c>
      <c r="CY32" s="70">
        <f t="shared" si="89"/>
        <v>4720.8</v>
      </c>
      <c r="CZ32" s="70">
        <f t="shared" si="89"/>
        <v>1752.5454545454543</v>
      </c>
      <c r="DA32" s="70">
        <f t="shared" si="89"/>
        <v>2830.8</v>
      </c>
      <c r="DB32" s="70">
        <f t="shared" si="89"/>
        <v>3634.1759999999999</v>
      </c>
      <c r="DC32" s="70">
        <f t="shared" si="89"/>
        <v>4015.2</v>
      </c>
      <c r="DD32" s="70">
        <f t="shared" si="89"/>
        <v>4270</v>
      </c>
      <c r="DE32" s="70">
        <f t="shared" si="89"/>
        <v>4860.7999999999993</v>
      </c>
      <c r="DF32" s="70">
        <f t="shared" si="89"/>
        <v>5558</v>
      </c>
      <c r="DG32" s="70">
        <f t="shared" si="89"/>
        <v>6524</v>
      </c>
      <c r="DH32" s="70">
        <f t="shared" si="89"/>
        <v>6735.4</v>
      </c>
      <c r="DI32" s="29">
        <v>1400</v>
      </c>
    </row>
    <row r="33" spans="1:113" ht="15" hidden="1" x14ac:dyDescent="0.2">
      <c r="A33" s="39"/>
      <c r="B33" s="11">
        <v>2500</v>
      </c>
      <c r="C33" s="12">
        <f t="shared" si="7"/>
        <v>1300</v>
      </c>
      <c r="D33" s="13">
        <f t="shared" si="52"/>
        <v>1758.7249999999999</v>
      </c>
      <c r="E33" s="13">
        <f t="shared" si="53"/>
        <v>1875</v>
      </c>
      <c r="F33" s="67">
        <f t="shared" si="54"/>
        <v>2050</v>
      </c>
      <c r="G33" s="237">
        <f t="shared" si="8"/>
        <v>2490</v>
      </c>
      <c r="H33" s="12">
        <f t="shared" si="55"/>
        <v>1927.5</v>
      </c>
      <c r="I33" s="13">
        <f t="shared" si="56"/>
        <v>2489.11</v>
      </c>
      <c r="J33" s="13">
        <f t="shared" si="57"/>
        <v>2665</v>
      </c>
      <c r="K33" s="13">
        <f t="shared" si="58"/>
        <v>2990</v>
      </c>
      <c r="L33" s="67">
        <f t="shared" si="59"/>
        <v>3465.0000000000005</v>
      </c>
      <c r="M33" s="12">
        <f t="shared" si="39"/>
        <v>1605</v>
      </c>
      <c r="N33" s="13">
        <f t="shared" si="60"/>
        <v>2367.5000000000005</v>
      </c>
      <c r="O33" s="13">
        <f t="shared" si="61"/>
        <v>3049.8</v>
      </c>
      <c r="P33" s="13">
        <f t="shared" si="62"/>
        <v>3310</v>
      </c>
      <c r="Q33" s="13">
        <f t="shared" si="63"/>
        <v>3633.333333333333</v>
      </c>
      <c r="R33" s="237">
        <f t="shared" si="16"/>
        <v>4230.0000000000009</v>
      </c>
      <c r="S33" s="212">
        <f t="shared" si="64"/>
        <v>2785</v>
      </c>
      <c r="T33" s="13">
        <f t="shared" si="65"/>
        <v>3525.1749999999997</v>
      </c>
      <c r="U33" s="13">
        <f t="shared" si="66"/>
        <v>3810</v>
      </c>
      <c r="V33" s="13">
        <f t="shared" si="67"/>
        <v>5130</v>
      </c>
      <c r="W33" s="67">
        <f t="shared" si="68"/>
        <v>5175</v>
      </c>
      <c r="X33" s="12">
        <f t="shared" si="69"/>
        <v>2217.5</v>
      </c>
      <c r="Y33" s="13">
        <f t="shared" si="70"/>
        <v>3492.4999999999995</v>
      </c>
      <c r="Z33" s="13">
        <f t="shared" si="71"/>
        <v>4550</v>
      </c>
      <c r="AA33" s="13">
        <f t="shared" si="72"/>
        <v>5017.5</v>
      </c>
      <c r="AB33" s="13">
        <f t="shared" si="73"/>
        <v>5512.5</v>
      </c>
      <c r="AC33" s="13">
        <f t="shared" si="74"/>
        <v>6427.5</v>
      </c>
      <c r="AD33" s="14">
        <f t="shared" si="75"/>
        <v>8729.9999999999982</v>
      </c>
      <c r="AE33" s="212">
        <f t="shared" si="76"/>
        <v>2297.916666666667</v>
      </c>
      <c r="AF33" s="13">
        <f t="shared" si="77"/>
        <v>3354.9999999999995</v>
      </c>
      <c r="AG33" s="13">
        <f t="shared" si="78"/>
        <v>4245.75</v>
      </c>
      <c r="AH33" s="13">
        <f t="shared" si="79"/>
        <v>4670</v>
      </c>
      <c r="AI33" s="67">
        <f t="shared" si="80"/>
        <v>5129.1666666666679</v>
      </c>
      <c r="AJ33" s="14">
        <f t="shared" si="32"/>
        <v>7125</v>
      </c>
      <c r="AK33" s="12">
        <f t="shared" si="81"/>
        <v>3129.5454545454545</v>
      </c>
      <c r="AL33" s="13">
        <f t="shared" si="82"/>
        <v>5055.0000000000009</v>
      </c>
      <c r="AM33" s="13">
        <f t="shared" si="83"/>
        <v>6489.6</v>
      </c>
      <c r="AN33" s="13">
        <f t="shared" si="84"/>
        <v>7170</v>
      </c>
      <c r="AO33" s="13">
        <f t="shared" si="85"/>
        <v>7625</v>
      </c>
      <c r="AP33" s="13">
        <f t="shared" si="86"/>
        <v>8679.9999999999982</v>
      </c>
      <c r="AQ33" s="14">
        <f t="shared" si="87"/>
        <v>12027.5</v>
      </c>
      <c r="AR33" s="15">
        <v>2500</v>
      </c>
      <c r="AS33" s="50"/>
      <c r="AT33" s="50"/>
      <c r="AU33" s="50"/>
      <c r="AV33" s="1"/>
      <c r="AW33" s="1"/>
      <c r="AX33" s="1"/>
      <c r="AY33" s="1"/>
      <c r="AZ33" s="29">
        <v>1500</v>
      </c>
      <c r="BA33" s="70">
        <f t="shared" si="43"/>
        <v>780</v>
      </c>
      <c r="BB33" s="70">
        <f t="shared" ref="BB33:BK36" si="90">$AZ33/1000*BB$17*($E$6/70)^BB$18</f>
        <v>1055.2350000000001</v>
      </c>
      <c r="BC33" s="70">
        <f t="shared" si="90"/>
        <v>1125</v>
      </c>
      <c r="BD33" s="70">
        <f t="shared" si="90"/>
        <v>1230</v>
      </c>
      <c r="BE33" s="70">
        <f t="shared" si="90"/>
        <v>1494</v>
      </c>
      <c r="BF33" s="70">
        <f t="shared" si="90"/>
        <v>1696.6666666666665</v>
      </c>
      <c r="BG33" s="70">
        <f t="shared" si="90"/>
        <v>2014.5</v>
      </c>
      <c r="BH33" s="70">
        <f t="shared" si="90"/>
        <v>2121.0000000000005</v>
      </c>
      <c r="BI33" s="70">
        <f t="shared" si="90"/>
        <v>1156.5</v>
      </c>
      <c r="BJ33" s="70">
        <f t="shared" si="90"/>
        <v>1493.4659999999999</v>
      </c>
      <c r="BK33" s="70">
        <f t="shared" si="90"/>
        <v>1599</v>
      </c>
      <c r="BL33" s="70">
        <f t="shared" ref="BL33:BU36" si="91">$AZ33/1000*BL$17*($E$6/70)^BL$18</f>
        <v>1794</v>
      </c>
      <c r="BM33" s="70">
        <f t="shared" si="91"/>
        <v>2079.0000000000005</v>
      </c>
      <c r="BN33" s="70">
        <f t="shared" si="91"/>
        <v>2328</v>
      </c>
      <c r="BO33" s="70">
        <f t="shared" si="91"/>
        <v>2763</v>
      </c>
      <c r="BP33" s="70">
        <f t="shared" si="91"/>
        <v>2910</v>
      </c>
      <c r="BQ33" s="70">
        <f t="shared" si="91"/>
        <v>963</v>
      </c>
      <c r="BR33" s="70">
        <f t="shared" si="91"/>
        <v>1420.5000000000002</v>
      </c>
      <c r="BS33" s="70">
        <f t="shared" si="91"/>
        <v>1829.88</v>
      </c>
      <c r="BT33" s="70">
        <f t="shared" si="91"/>
        <v>1986</v>
      </c>
      <c r="BU33" s="70">
        <f t="shared" si="91"/>
        <v>2180</v>
      </c>
      <c r="BV33" s="70">
        <f t="shared" ref="BV33:CG36" si="92">$AZ33/1000*BV$17*($E$6/70)^BV$18</f>
        <v>2538.0000000000005</v>
      </c>
      <c r="BW33" s="70">
        <f t="shared" si="92"/>
        <v>2835</v>
      </c>
      <c r="BX33" s="70">
        <f t="shared" si="92"/>
        <v>3330</v>
      </c>
      <c r="BY33" s="70">
        <f t="shared" si="92"/>
        <v>3681.0000000000009</v>
      </c>
      <c r="BZ33" s="70">
        <f t="shared" si="92"/>
        <v>1671</v>
      </c>
      <c r="CA33" s="70">
        <f t="shared" si="92"/>
        <v>2115.105</v>
      </c>
      <c r="CB33" s="70">
        <f t="shared" si="92"/>
        <v>2286</v>
      </c>
      <c r="CC33" s="70">
        <f t="shared" si="92"/>
        <v>3078</v>
      </c>
      <c r="CD33" s="70">
        <f t="shared" si="92"/>
        <v>3105</v>
      </c>
      <c r="CE33" s="70">
        <f t="shared" si="92"/>
        <v>3249</v>
      </c>
      <c r="CF33" s="70">
        <f t="shared" si="92"/>
        <v>3856.5</v>
      </c>
      <c r="CG33" s="70">
        <f t="shared" si="92"/>
        <v>4057.5</v>
      </c>
      <c r="CH33" s="70">
        <f t="shared" ref="CH33:CN48" si="93">$AZ33/1000*CH$17*($E$6/70)^CH$18</f>
        <v>1330.5</v>
      </c>
      <c r="CI33" s="70">
        <f t="shared" si="93"/>
        <v>2095.4999999999995</v>
      </c>
      <c r="CJ33" s="70">
        <f t="shared" si="89"/>
        <v>2730</v>
      </c>
      <c r="CK33" s="70">
        <f t="shared" si="89"/>
        <v>3010.5</v>
      </c>
      <c r="CL33" s="70">
        <f t="shared" si="89"/>
        <v>3307.5</v>
      </c>
      <c r="CM33" s="70">
        <f t="shared" si="89"/>
        <v>3856.5</v>
      </c>
      <c r="CN33" s="70">
        <f t="shared" si="89"/>
        <v>4275</v>
      </c>
      <c r="CO33" s="70">
        <f t="shared" si="89"/>
        <v>4920</v>
      </c>
      <c r="CP33" s="70">
        <f t="shared" si="89"/>
        <v>5237.9999999999982</v>
      </c>
      <c r="CQ33" s="70">
        <f t="shared" si="89"/>
        <v>1378.75</v>
      </c>
      <c r="CR33" s="70">
        <f t="shared" si="89"/>
        <v>2012.9999999999995</v>
      </c>
      <c r="CS33" s="70">
        <f t="shared" si="89"/>
        <v>2547.4499999999998</v>
      </c>
      <c r="CT33" s="70">
        <f t="shared" si="89"/>
        <v>2802</v>
      </c>
      <c r="CU33" s="70">
        <f t="shared" si="89"/>
        <v>3077.5000000000005</v>
      </c>
      <c r="CV33" s="70">
        <f t="shared" si="89"/>
        <v>3588</v>
      </c>
      <c r="CW33" s="70">
        <f t="shared" si="89"/>
        <v>4047</v>
      </c>
      <c r="CX33" s="70">
        <f t="shared" si="89"/>
        <v>4806</v>
      </c>
      <c r="CY33" s="70">
        <f t="shared" si="89"/>
        <v>5058.0000000000009</v>
      </c>
      <c r="CZ33" s="70">
        <f t="shared" si="89"/>
        <v>1877.7272727272725</v>
      </c>
      <c r="DA33" s="70">
        <f t="shared" si="89"/>
        <v>3033.0000000000005</v>
      </c>
      <c r="DB33" s="70">
        <f t="shared" si="89"/>
        <v>3893.76</v>
      </c>
      <c r="DC33" s="70">
        <f t="shared" si="89"/>
        <v>4302</v>
      </c>
      <c r="DD33" s="70">
        <f t="shared" si="89"/>
        <v>4575</v>
      </c>
      <c r="DE33" s="70">
        <f t="shared" si="89"/>
        <v>5207.9999999999991</v>
      </c>
      <c r="DF33" s="70">
        <f t="shared" si="89"/>
        <v>5955</v>
      </c>
      <c r="DG33" s="70">
        <f t="shared" si="89"/>
        <v>6990</v>
      </c>
      <c r="DH33" s="70">
        <f t="shared" si="89"/>
        <v>7216.5</v>
      </c>
      <c r="DI33" s="29">
        <v>1500</v>
      </c>
    </row>
    <row r="34" spans="1:113" ht="15" x14ac:dyDescent="0.2">
      <c r="A34" s="39"/>
      <c r="B34" s="11">
        <v>2600</v>
      </c>
      <c r="C34" s="12">
        <f t="shared" si="7"/>
        <v>1352</v>
      </c>
      <c r="D34" s="13">
        <f t="shared" si="52"/>
        <v>1829.0740000000001</v>
      </c>
      <c r="E34" s="13">
        <f t="shared" si="53"/>
        <v>1950</v>
      </c>
      <c r="F34" s="67">
        <f t="shared" si="54"/>
        <v>2132</v>
      </c>
      <c r="G34" s="237">
        <f t="shared" si="8"/>
        <v>2589.6</v>
      </c>
      <c r="H34" s="12">
        <f t="shared" si="55"/>
        <v>2004.6000000000001</v>
      </c>
      <c r="I34" s="13">
        <f t="shared" si="56"/>
        <v>2588.6743999999999</v>
      </c>
      <c r="J34" s="13">
        <f t="shared" si="57"/>
        <v>2771.6</v>
      </c>
      <c r="K34" s="13">
        <f t="shared" si="58"/>
        <v>3109.6</v>
      </c>
      <c r="L34" s="67">
        <f t="shared" si="59"/>
        <v>3603.6000000000008</v>
      </c>
      <c r="M34" s="12">
        <f t="shared" si="39"/>
        <v>1669.2</v>
      </c>
      <c r="N34" s="13">
        <f t="shared" si="60"/>
        <v>2462.2000000000003</v>
      </c>
      <c r="O34" s="13">
        <f t="shared" si="61"/>
        <v>3171.7920000000004</v>
      </c>
      <c r="P34" s="13">
        <f t="shared" si="62"/>
        <v>3442.4</v>
      </c>
      <c r="Q34" s="13">
        <f t="shared" si="63"/>
        <v>3778.6666666666665</v>
      </c>
      <c r="R34" s="237">
        <f t="shared" si="16"/>
        <v>4399.2000000000007</v>
      </c>
      <c r="S34" s="212">
        <f t="shared" si="64"/>
        <v>2896.4</v>
      </c>
      <c r="T34" s="13">
        <f t="shared" si="65"/>
        <v>3666.1819999999998</v>
      </c>
      <c r="U34" s="13">
        <f t="shared" si="66"/>
        <v>3962.4</v>
      </c>
      <c r="V34" s="13">
        <f t="shared" si="67"/>
        <v>5335.2</v>
      </c>
      <c r="W34" s="67">
        <f t="shared" si="68"/>
        <v>5382</v>
      </c>
      <c r="X34" s="12">
        <f t="shared" si="69"/>
        <v>2306.2000000000003</v>
      </c>
      <c r="Y34" s="13">
        <f t="shared" si="70"/>
        <v>3632.1999999999994</v>
      </c>
      <c r="Z34" s="13">
        <f t="shared" si="71"/>
        <v>4732</v>
      </c>
      <c r="AA34" s="13">
        <f t="shared" si="72"/>
        <v>5218.2</v>
      </c>
      <c r="AB34" s="13">
        <f t="shared" si="73"/>
        <v>5733</v>
      </c>
      <c r="AC34" s="13">
        <f t="shared" si="74"/>
        <v>6684.6</v>
      </c>
      <c r="AD34" s="14">
        <f t="shared" si="75"/>
        <v>9079.1999999999971</v>
      </c>
      <c r="AE34" s="212">
        <f t="shared" si="76"/>
        <v>2389.8333333333335</v>
      </c>
      <c r="AF34" s="13">
        <f t="shared" si="77"/>
        <v>3489.1999999999994</v>
      </c>
      <c r="AG34" s="13">
        <f t="shared" si="78"/>
        <v>4415.58</v>
      </c>
      <c r="AH34" s="13">
        <f t="shared" si="79"/>
        <v>4856.8</v>
      </c>
      <c r="AI34" s="67">
        <f t="shared" si="80"/>
        <v>5334.3333333333339</v>
      </c>
      <c r="AJ34" s="14">
        <f t="shared" si="32"/>
        <v>7410</v>
      </c>
      <c r="AK34" s="12">
        <f t="shared" si="81"/>
        <v>3254.7272727272725</v>
      </c>
      <c r="AL34" s="13">
        <f t="shared" si="82"/>
        <v>5257.2000000000007</v>
      </c>
      <c r="AM34" s="13">
        <f t="shared" si="83"/>
        <v>6749.1840000000002</v>
      </c>
      <c r="AN34" s="13">
        <f t="shared" si="84"/>
        <v>7456.8</v>
      </c>
      <c r="AO34" s="13">
        <f t="shared" si="85"/>
        <v>7930</v>
      </c>
      <c r="AP34" s="13">
        <f t="shared" si="86"/>
        <v>9027.1999999999989</v>
      </c>
      <c r="AQ34" s="14">
        <f t="shared" si="87"/>
        <v>12508.6</v>
      </c>
      <c r="AR34" s="15">
        <v>2600</v>
      </c>
      <c r="AS34" s="50"/>
      <c r="AT34" s="50"/>
      <c r="AU34" s="50"/>
      <c r="AV34" s="1"/>
      <c r="AW34" s="1"/>
      <c r="AX34" s="1"/>
      <c r="AY34" s="1"/>
      <c r="AZ34" s="29">
        <v>1600</v>
      </c>
      <c r="BA34" s="70">
        <f t="shared" si="43"/>
        <v>832</v>
      </c>
      <c r="BB34" s="70">
        <f t="shared" si="90"/>
        <v>1125.5840000000001</v>
      </c>
      <c r="BC34" s="70">
        <f t="shared" si="90"/>
        <v>1200</v>
      </c>
      <c r="BD34" s="70">
        <f t="shared" si="90"/>
        <v>1312</v>
      </c>
      <c r="BE34" s="70">
        <f t="shared" si="90"/>
        <v>1593.6000000000001</v>
      </c>
      <c r="BF34" s="70">
        <f t="shared" si="90"/>
        <v>1809.7777777777778</v>
      </c>
      <c r="BG34" s="70">
        <f t="shared" si="90"/>
        <v>2148.8000000000002</v>
      </c>
      <c r="BH34" s="70">
        <f t="shared" si="90"/>
        <v>2262.4000000000005</v>
      </c>
      <c r="BI34" s="70">
        <f t="shared" si="90"/>
        <v>1233.6000000000001</v>
      </c>
      <c r="BJ34" s="70">
        <f t="shared" si="90"/>
        <v>1593.0304000000001</v>
      </c>
      <c r="BK34" s="70">
        <f t="shared" si="90"/>
        <v>1705.6000000000001</v>
      </c>
      <c r="BL34" s="70">
        <f t="shared" si="91"/>
        <v>1913.6000000000001</v>
      </c>
      <c r="BM34" s="70">
        <f t="shared" si="91"/>
        <v>2217.6000000000004</v>
      </c>
      <c r="BN34" s="70">
        <f t="shared" si="91"/>
        <v>2483.2000000000003</v>
      </c>
      <c r="BO34" s="70">
        <f t="shared" si="91"/>
        <v>2947.2000000000003</v>
      </c>
      <c r="BP34" s="70">
        <f t="shared" si="91"/>
        <v>3104</v>
      </c>
      <c r="BQ34" s="70">
        <f t="shared" si="91"/>
        <v>1027.2</v>
      </c>
      <c r="BR34" s="70">
        <f t="shared" si="91"/>
        <v>1515.2000000000003</v>
      </c>
      <c r="BS34" s="70">
        <f t="shared" si="91"/>
        <v>1951.8720000000003</v>
      </c>
      <c r="BT34" s="70">
        <f t="shared" si="91"/>
        <v>2118.4</v>
      </c>
      <c r="BU34" s="70">
        <f t="shared" si="91"/>
        <v>2325.3333333333335</v>
      </c>
      <c r="BV34" s="70">
        <f t="shared" si="92"/>
        <v>2707.2000000000007</v>
      </c>
      <c r="BW34" s="70">
        <f t="shared" si="92"/>
        <v>3024</v>
      </c>
      <c r="BX34" s="70">
        <f t="shared" si="92"/>
        <v>3552</v>
      </c>
      <c r="BY34" s="70">
        <f t="shared" si="92"/>
        <v>3926.400000000001</v>
      </c>
      <c r="BZ34" s="70">
        <f t="shared" si="92"/>
        <v>1782.4</v>
      </c>
      <c r="CA34" s="70">
        <f t="shared" si="92"/>
        <v>2256.1120000000001</v>
      </c>
      <c r="CB34" s="70">
        <f t="shared" si="92"/>
        <v>2438.4</v>
      </c>
      <c r="CC34" s="70">
        <f t="shared" si="92"/>
        <v>3283.2000000000003</v>
      </c>
      <c r="CD34" s="70">
        <f t="shared" si="92"/>
        <v>3312</v>
      </c>
      <c r="CE34" s="70">
        <f t="shared" si="92"/>
        <v>3465.6000000000004</v>
      </c>
      <c r="CF34" s="70">
        <f t="shared" si="92"/>
        <v>4113.6000000000004</v>
      </c>
      <c r="CG34" s="70">
        <f t="shared" si="92"/>
        <v>4328</v>
      </c>
      <c r="CH34" s="70">
        <f t="shared" si="93"/>
        <v>1419.2</v>
      </c>
      <c r="CI34" s="70">
        <f t="shared" si="93"/>
        <v>2235.1999999999998</v>
      </c>
      <c r="CJ34" s="70">
        <f t="shared" si="89"/>
        <v>2912</v>
      </c>
      <c r="CK34" s="70">
        <f t="shared" si="89"/>
        <v>3211.2000000000003</v>
      </c>
      <c r="CL34" s="70">
        <f t="shared" si="89"/>
        <v>3528</v>
      </c>
      <c r="CM34" s="70">
        <f t="shared" si="89"/>
        <v>4113.6000000000004</v>
      </c>
      <c r="CN34" s="70">
        <f t="shared" si="89"/>
        <v>4560</v>
      </c>
      <c r="CO34" s="70">
        <f t="shared" si="89"/>
        <v>5248</v>
      </c>
      <c r="CP34" s="70">
        <f t="shared" si="89"/>
        <v>5587.1999999999989</v>
      </c>
      <c r="CQ34" s="70">
        <f t="shared" si="89"/>
        <v>1470.666666666667</v>
      </c>
      <c r="CR34" s="70">
        <f t="shared" si="89"/>
        <v>2147.1999999999998</v>
      </c>
      <c r="CS34" s="70">
        <f t="shared" si="89"/>
        <v>2717.28</v>
      </c>
      <c r="CT34" s="70">
        <f t="shared" si="89"/>
        <v>2988.8</v>
      </c>
      <c r="CU34" s="70">
        <f t="shared" si="89"/>
        <v>3282.6666666666674</v>
      </c>
      <c r="CV34" s="70">
        <f t="shared" si="89"/>
        <v>3827.2000000000003</v>
      </c>
      <c r="CW34" s="70">
        <f t="shared" si="89"/>
        <v>4316.8</v>
      </c>
      <c r="CX34" s="70">
        <f t="shared" si="89"/>
        <v>5126.4000000000005</v>
      </c>
      <c r="CY34" s="70">
        <f t="shared" si="89"/>
        <v>5395.2000000000007</v>
      </c>
      <c r="CZ34" s="70">
        <f t="shared" si="89"/>
        <v>2002.909090909091</v>
      </c>
      <c r="DA34" s="70">
        <f t="shared" si="89"/>
        <v>3235.2000000000007</v>
      </c>
      <c r="DB34" s="70">
        <f t="shared" si="89"/>
        <v>4153.3440000000001</v>
      </c>
      <c r="DC34" s="70">
        <f t="shared" si="89"/>
        <v>4588.8</v>
      </c>
      <c r="DD34" s="70">
        <f t="shared" si="89"/>
        <v>4880</v>
      </c>
      <c r="DE34" s="70">
        <f t="shared" si="89"/>
        <v>5555.2</v>
      </c>
      <c r="DF34" s="70">
        <f t="shared" si="89"/>
        <v>6352</v>
      </c>
      <c r="DG34" s="70">
        <f t="shared" si="89"/>
        <v>7456</v>
      </c>
      <c r="DH34" s="70">
        <f t="shared" si="89"/>
        <v>7697.6</v>
      </c>
      <c r="DI34" s="29">
        <v>1600</v>
      </c>
    </row>
    <row r="35" spans="1:113" ht="15" hidden="1" x14ac:dyDescent="0.2">
      <c r="A35" s="39"/>
      <c r="B35" s="11">
        <v>2700</v>
      </c>
      <c r="C35" s="12">
        <f t="shared" si="7"/>
        <v>1404</v>
      </c>
      <c r="D35" s="13">
        <f t="shared" si="52"/>
        <v>1899.4230000000002</v>
      </c>
      <c r="E35" s="13">
        <f t="shared" si="53"/>
        <v>2025.0000000000002</v>
      </c>
      <c r="F35" s="67">
        <f t="shared" si="54"/>
        <v>2214</v>
      </c>
      <c r="G35" s="237">
        <f t="shared" si="8"/>
        <v>2689.2000000000003</v>
      </c>
      <c r="H35" s="12">
        <f t="shared" si="55"/>
        <v>2081.7000000000003</v>
      </c>
      <c r="I35" s="13">
        <f t="shared" si="56"/>
        <v>2688.2388000000001</v>
      </c>
      <c r="J35" s="13">
        <f t="shared" si="57"/>
        <v>2878.2000000000003</v>
      </c>
      <c r="K35" s="13">
        <f t="shared" si="58"/>
        <v>3229.2000000000003</v>
      </c>
      <c r="L35" s="67">
        <f t="shared" si="59"/>
        <v>3742.2000000000007</v>
      </c>
      <c r="M35" s="12">
        <f t="shared" si="39"/>
        <v>1733.4</v>
      </c>
      <c r="N35" s="13">
        <f t="shared" si="60"/>
        <v>2556.9000000000005</v>
      </c>
      <c r="O35" s="13">
        <f t="shared" si="61"/>
        <v>3293.7840000000006</v>
      </c>
      <c r="P35" s="13">
        <f t="shared" si="62"/>
        <v>3574.8</v>
      </c>
      <c r="Q35" s="13">
        <f t="shared" si="63"/>
        <v>3924</v>
      </c>
      <c r="R35" s="237">
        <f t="shared" si="16"/>
        <v>4568.4000000000005</v>
      </c>
      <c r="S35" s="212">
        <f t="shared" si="64"/>
        <v>3007.8</v>
      </c>
      <c r="T35" s="13">
        <f t="shared" si="65"/>
        <v>3807.1890000000003</v>
      </c>
      <c r="U35" s="13">
        <f t="shared" si="66"/>
        <v>4114.8</v>
      </c>
      <c r="V35" s="13">
        <f t="shared" si="67"/>
        <v>5540.4000000000005</v>
      </c>
      <c r="W35" s="67">
        <f t="shared" si="68"/>
        <v>5589</v>
      </c>
      <c r="X35" s="12">
        <f t="shared" si="69"/>
        <v>2394.9</v>
      </c>
      <c r="Y35" s="13">
        <f t="shared" si="70"/>
        <v>3771.8999999999996</v>
      </c>
      <c r="Z35" s="13">
        <f t="shared" si="71"/>
        <v>4914</v>
      </c>
      <c r="AA35" s="13">
        <f t="shared" si="72"/>
        <v>5418.9000000000005</v>
      </c>
      <c r="AB35" s="13">
        <f t="shared" si="73"/>
        <v>5953.5</v>
      </c>
      <c r="AC35" s="13">
        <f t="shared" si="74"/>
        <v>6941.7000000000007</v>
      </c>
      <c r="AD35" s="14">
        <f t="shared" si="75"/>
        <v>9428.3999999999978</v>
      </c>
      <c r="AE35" s="212">
        <f t="shared" si="76"/>
        <v>2481.7500000000005</v>
      </c>
      <c r="AF35" s="13">
        <f t="shared" si="77"/>
        <v>3623.3999999999996</v>
      </c>
      <c r="AG35" s="13">
        <f t="shared" si="78"/>
        <v>4585.41</v>
      </c>
      <c r="AH35" s="13">
        <f t="shared" si="79"/>
        <v>5043.6000000000004</v>
      </c>
      <c r="AI35" s="67">
        <f t="shared" si="80"/>
        <v>5539.5000000000009</v>
      </c>
      <c r="AJ35" s="14">
        <f t="shared" si="32"/>
        <v>7695.0000000000009</v>
      </c>
      <c r="AK35" s="12">
        <f t="shared" si="81"/>
        <v>3379.909090909091</v>
      </c>
      <c r="AL35" s="13">
        <f t="shared" si="82"/>
        <v>5459.4000000000005</v>
      </c>
      <c r="AM35" s="13">
        <f t="shared" si="83"/>
        <v>7008.7680000000009</v>
      </c>
      <c r="AN35" s="13">
        <f t="shared" si="84"/>
        <v>7743.6</v>
      </c>
      <c r="AO35" s="13">
        <f t="shared" si="85"/>
        <v>8235</v>
      </c>
      <c r="AP35" s="13">
        <f t="shared" si="86"/>
        <v>9374.4</v>
      </c>
      <c r="AQ35" s="14">
        <f t="shared" si="87"/>
        <v>12989.7</v>
      </c>
      <c r="AR35" s="15">
        <v>2700</v>
      </c>
      <c r="AS35" s="50"/>
      <c r="AT35" s="50"/>
      <c r="AU35" s="50"/>
      <c r="AV35" s="1"/>
      <c r="AW35" s="1"/>
      <c r="AX35" s="1"/>
      <c r="AY35" s="1"/>
      <c r="AZ35" s="29">
        <v>1700</v>
      </c>
      <c r="BA35" s="70">
        <f t="shared" si="43"/>
        <v>884</v>
      </c>
      <c r="BB35" s="70">
        <f t="shared" si="90"/>
        <v>1195.933</v>
      </c>
      <c r="BC35" s="70">
        <f t="shared" si="90"/>
        <v>1275</v>
      </c>
      <c r="BD35" s="70">
        <f t="shared" si="90"/>
        <v>1394</v>
      </c>
      <c r="BE35" s="70">
        <f t="shared" si="90"/>
        <v>1693.2</v>
      </c>
      <c r="BF35" s="70">
        <f t="shared" si="90"/>
        <v>1922.8888888888887</v>
      </c>
      <c r="BG35" s="70">
        <f t="shared" si="90"/>
        <v>2283.1</v>
      </c>
      <c r="BH35" s="70">
        <f t="shared" si="90"/>
        <v>2403.8000000000002</v>
      </c>
      <c r="BI35" s="70">
        <f t="shared" si="90"/>
        <v>1310.7</v>
      </c>
      <c r="BJ35" s="70">
        <f t="shared" si="90"/>
        <v>1692.5948000000001</v>
      </c>
      <c r="BK35" s="70">
        <f t="shared" si="90"/>
        <v>1812.2</v>
      </c>
      <c r="BL35" s="70">
        <f t="shared" si="91"/>
        <v>2033.2</v>
      </c>
      <c r="BM35" s="70">
        <f t="shared" si="91"/>
        <v>2356.2000000000003</v>
      </c>
      <c r="BN35" s="70">
        <f t="shared" si="91"/>
        <v>2638.4</v>
      </c>
      <c r="BO35" s="70">
        <f t="shared" si="91"/>
        <v>3131.4</v>
      </c>
      <c r="BP35" s="70">
        <f t="shared" si="91"/>
        <v>3298</v>
      </c>
      <c r="BQ35" s="70">
        <f t="shared" si="91"/>
        <v>1091.3999999999999</v>
      </c>
      <c r="BR35" s="70">
        <f t="shared" si="91"/>
        <v>1609.9</v>
      </c>
      <c r="BS35" s="70">
        <f t="shared" si="91"/>
        <v>2073.864</v>
      </c>
      <c r="BT35" s="70">
        <f t="shared" si="91"/>
        <v>2250.7999999999997</v>
      </c>
      <c r="BU35" s="70">
        <f t="shared" si="91"/>
        <v>2470.6666666666665</v>
      </c>
      <c r="BV35" s="70">
        <f t="shared" si="92"/>
        <v>2876.4</v>
      </c>
      <c r="BW35" s="70">
        <f t="shared" si="92"/>
        <v>3213</v>
      </c>
      <c r="BX35" s="70">
        <f t="shared" si="92"/>
        <v>3774</v>
      </c>
      <c r="BY35" s="70">
        <f t="shared" si="92"/>
        <v>4171.8000000000011</v>
      </c>
      <c r="BZ35" s="70">
        <f t="shared" si="92"/>
        <v>1893.8</v>
      </c>
      <c r="CA35" s="70">
        <f t="shared" si="92"/>
        <v>2397.1189999999997</v>
      </c>
      <c r="CB35" s="70">
        <f t="shared" si="92"/>
        <v>2590.7999999999997</v>
      </c>
      <c r="CC35" s="70">
        <f t="shared" si="92"/>
        <v>3488.4</v>
      </c>
      <c r="CD35" s="70">
        <f t="shared" si="92"/>
        <v>3519</v>
      </c>
      <c r="CE35" s="70">
        <f t="shared" si="92"/>
        <v>3682.2</v>
      </c>
      <c r="CF35" s="70">
        <f t="shared" si="92"/>
        <v>4370.7</v>
      </c>
      <c r="CG35" s="70">
        <f t="shared" si="92"/>
        <v>4598.5</v>
      </c>
      <c r="CH35" s="70">
        <f t="shared" si="93"/>
        <v>1507.8999999999999</v>
      </c>
      <c r="CI35" s="70">
        <f t="shared" si="93"/>
        <v>2374.8999999999996</v>
      </c>
      <c r="CJ35" s="70">
        <f t="shared" si="89"/>
        <v>3094</v>
      </c>
      <c r="CK35" s="70">
        <f t="shared" si="89"/>
        <v>3411.9</v>
      </c>
      <c r="CL35" s="70">
        <f t="shared" si="89"/>
        <v>3748.5</v>
      </c>
      <c r="CM35" s="70">
        <f t="shared" si="89"/>
        <v>4370.7</v>
      </c>
      <c r="CN35" s="70">
        <f t="shared" si="89"/>
        <v>4845</v>
      </c>
      <c r="CO35" s="70">
        <f t="shared" si="89"/>
        <v>5576</v>
      </c>
      <c r="CP35" s="70">
        <f t="shared" si="89"/>
        <v>5936.3999999999987</v>
      </c>
      <c r="CQ35" s="70">
        <f t="shared" si="89"/>
        <v>1562.5833333333335</v>
      </c>
      <c r="CR35" s="70">
        <f t="shared" si="89"/>
        <v>2281.3999999999996</v>
      </c>
      <c r="CS35" s="70">
        <f t="shared" si="89"/>
        <v>2887.1099999999997</v>
      </c>
      <c r="CT35" s="70">
        <f t="shared" si="89"/>
        <v>3175.6</v>
      </c>
      <c r="CU35" s="70">
        <f t="shared" si="89"/>
        <v>3487.8333333333339</v>
      </c>
      <c r="CV35" s="70">
        <f t="shared" si="89"/>
        <v>4066.4</v>
      </c>
      <c r="CW35" s="70">
        <f t="shared" si="89"/>
        <v>4586.5999999999995</v>
      </c>
      <c r="CX35" s="70">
        <f t="shared" si="89"/>
        <v>5446.8</v>
      </c>
      <c r="CY35" s="70">
        <f t="shared" si="89"/>
        <v>5732.4000000000005</v>
      </c>
      <c r="CZ35" s="70">
        <f t="shared" si="89"/>
        <v>2128.090909090909</v>
      </c>
      <c r="DA35" s="70">
        <f t="shared" si="89"/>
        <v>3437.4</v>
      </c>
      <c r="DB35" s="70">
        <f t="shared" si="89"/>
        <v>4412.9279999999999</v>
      </c>
      <c r="DC35" s="70">
        <f t="shared" si="89"/>
        <v>4875.5999999999995</v>
      </c>
      <c r="DD35" s="70">
        <f t="shared" si="89"/>
        <v>5185</v>
      </c>
      <c r="DE35" s="70">
        <f t="shared" si="89"/>
        <v>5902.3999999999987</v>
      </c>
      <c r="DF35" s="70">
        <f t="shared" si="89"/>
        <v>6749</v>
      </c>
      <c r="DG35" s="70">
        <f t="shared" si="89"/>
        <v>7922</v>
      </c>
      <c r="DH35" s="70">
        <f t="shared" si="89"/>
        <v>8178.7</v>
      </c>
      <c r="DI35" s="29">
        <v>1700</v>
      </c>
    </row>
    <row r="36" spans="1:113" ht="16" thickBot="1" x14ac:dyDescent="0.25">
      <c r="A36" s="39"/>
      <c r="B36" s="11">
        <v>2800</v>
      </c>
      <c r="C36" s="12">
        <f t="shared" si="7"/>
        <v>1456</v>
      </c>
      <c r="D36" s="13">
        <f t="shared" si="52"/>
        <v>1969.7719999999999</v>
      </c>
      <c r="E36" s="13">
        <f t="shared" si="53"/>
        <v>2100</v>
      </c>
      <c r="F36" s="67">
        <f t="shared" si="54"/>
        <v>2296</v>
      </c>
      <c r="G36" s="237">
        <f t="shared" si="8"/>
        <v>2788.7999999999997</v>
      </c>
      <c r="H36" s="12">
        <f t="shared" si="55"/>
        <v>2158.7999999999997</v>
      </c>
      <c r="I36" s="13">
        <f t="shared" si="56"/>
        <v>2787.8031999999998</v>
      </c>
      <c r="J36" s="13">
        <f t="shared" si="57"/>
        <v>2984.7999999999997</v>
      </c>
      <c r="K36" s="13">
        <f t="shared" si="58"/>
        <v>3348.7999999999997</v>
      </c>
      <c r="L36" s="67">
        <f t="shared" si="59"/>
        <v>3880.8</v>
      </c>
      <c r="M36" s="12">
        <f t="shared" si="39"/>
        <v>1797.6</v>
      </c>
      <c r="N36" s="13">
        <f t="shared" si="60"/>
        <v>2651.6000000000004</v>
      </c>
      <c r="O36" s="13">
        <f t="shared" si="61"/>
        <v>3415.7759999999998</v>
      </c>
      <c r="P36" s="13">
        <f t="shared" si="62"/>
        <v>3707.2</v>
      </c>
      <c r="Q36" s="13">
        <f t="shared" si="63"/>
        <v>4069.333333333333</v>
      </c>
      <c r="R36" s="237">
        <f t="shared" si="16"/>
        <v>4737.6000000000004</v>
      </c>
      <c r="S36" s="212">
        <f t="shared" si="64"/>
        <v>3119.2</v>
      </c>
      <c r="T36" s="13">
        <f t="shared" si="65"/>
        <v>3948.1959999999995</v>
      </c>
      <c r="U36" s="13">
        <f t="shared" si="66"/>
        <v>4267.2</v>
      </c>
      <c r="V36" s="13">
        <f t="shared" si="67"/>
        <v>5745.5999999999995</v>
      </c>
      <c r="W36" s="67">
        <f t="shared" si="68"/>
        <v>5796</v>
      </c>
      <c r="X36" s="12">
        <f t="shared" si="69"/>
        <v>2483.6</v>
      </c>
      <c r="Y36" s="13">
        <f t="shared" si="70"/>
        <v>3911.599999999999</v>
      </c>
      <c r="Z36" s="13">
        <f t="shared" si="71"/>
        <v>5096</v>
      </c>
      <c r="AA36" s="13">
        <f t="shared" si="72"/>
        <v>5619.5999999999995</v>
      </c>
      <c r="AB36" s="13">
        <f t="shared" si="73"/>
        <v>6174</v>
      </c>
      <c r="AC36" s="13">
        <f t="shared" si="74"/>
        <v>7198.7999999999993</v>
      </c>
      <c r="AD36" s="14">
        <f t="shared" si="75"/>
        <v>9777.5999999999967</v>
      </c>
      <c r="AE36" s="212">
        <f t="shared" si="76"/>
        <v>2573.6666666666665</v>
      </c>
      <c r="AF36" s="13">
        <f t="shared" si="77"/>
        <v>3757.599999999999</v>
      </c>
      <c r="AG36" s="13">
        <f t="shared" si="78"/>
        <v>4755.24</v>
      </c>
      <c r="AH36" s="13">
        <f t="shared" si="79"/>
        <v>5230.3999999999996</v>
      </c>
      <c r="AI36" s="67">
        <f t="shared" si="80"/>
        <v>5744.666666666667</v>
      </c>
      <c r="AJ36" s="14">
        <f t="shared" si="32"/>
        <v>7979.9999999999991</v>
      </c>
      <c r="AK36" s="12">
        <f t="shared" si="81"/>
        <v>3505.0909090909086</v>
      </c>
      <c r="AL36" s="13">
        <f t="shared" si="82"/>
        <v>5661.6</v>
      </c>
      <c r="AM36" s="13">
        <f t="shared" si="83"/>
        <v>7268.3519999999999</v>
      </c>
      <c r="AN36" s="13">
        <f t="shared" si="84"/>
        <v>8030.4</v>
      </c>
      <c r="AO36" s="13">
        <f t="shared" si="85"/>
        <v>8540</v>
      </c>
      <c r="AP36" s="13">
        <f t="shared" si="86"/>
        <v>9721.5999999999985</v>
      </c>
      <c r="AQ36" s="14">
        <f t="shared" si="87"/>
        <v>13470.8</v>
      </c>
      <c r="AR36" s="15">
        <v>2800</v>
      </c>
      <c r="AS36" s="50"/>
      <c r="AT36" s="50"/>
      <c r="AU36" s="50"/>
      <c r="AV36" s="1"/>
      <c r="AW36" s="1"/>
      <c r="AX36" s="1"/>
      <c r="AY36" s="1"/>
      <c r="AZ36" s="29">
        <v>1800</v>
      </c>
      <c r="BA36" s="70">
        <f t="shared" si="43"/>
        <v>936</v>
      </c>
      <c r="BB36" s="70">
        <f t="shared" si="90"/>
        <v>1266.2820000000002</v>
      </c>
      <c r="BC36" s="70">
        <f t="shared" si="90"/>
        <v>1350</v>
      </c>
      <c r="BD36" s="70">
        <f t="shared" si="90"/>
        <v>1476</v>
      </c>
      <c r="BE36" s="70">
        <f t="shared" si="90"/>
        <v>1792.8</v>
      </c>
      <c r="BF36" s="70">
        <f t="shared" si="90"/>
        <v>2036</v>
      </c>
      <c r="BG36" s="70">
        <f t="shared" si="90"/>
        <v>2417.4</v>
      </c>
      <c r="BH36" s="70">
        <f t="shared" si="90"/>
        <v>2545.2000000000003</v>
      </c>
      <c r="BI36" s="70">
        <f t="shared" si="90"/>
        <v>1387.8</v>
      </c>
      <c r="BJ36" s="70">
        <f t="shared" si="90"/>
        <v>1792.1592000000001</v>
      </c>
      <c r="BK36" s="70">
        <f t="shared" si="90"/>
        <v>1918.8</v>
      </c>
      <c r="BL36" s="70">
        <f t="shared" si="91"/>
        <v>2152.8000000000002</v>
      </c>
      <c r="BM36" s="70">
        <f t="shared" si="91"/>
        <v>2494.8000000000006</v>
      </c>
      <c r="BN36" s="70">
        <f t="shared" si="91"/>
        <v>2793.6</v>
      </c>
      <c r="BO36" s="70">
        <f t="shared" si="91"/>
        <v>3315.6</v>
      </c>
      <c r="BP36" s="70">
        <f t="shared" si="91"/>
        <v>3492</v>
      </c>
      <c r="BQ36" s="70">
        <f t="shared" si="91"/>
        <v>1155.6000000000001</v>
      </c>
      <c r="BR36" s="70">
        <f t="shared" si="91"/>
        <v>1704.6000000000001</v>
      </c>
      <c r="BS36" s="70">
        <f t="shared" si="91"/>
        <v>2195.8560000000002</v>
      </c>
      <c r="BT36" s="70">
        <f t="shared" si="91"/>
        <v>2383.2000000000003</v>
      </c>
      <c r="BU36" s="70">
        <f t="shared" si="91"/>
        <v>2616</v>
      </c>
      <c r="BV36" s="70">
        <f t="shared" si="92"/>
        <v>3045.6000000000004</v>
      </c>
      <c r="BW36" s="70">
        <f t="shared" si="92"/>
        <v>3402</v>
      </c>
      <c r="BX36" s="70">
        <f t="shared" si="92"/>
        <v>3996</v>
      </c>
      <c r="BY36" s="70">
        <f t="shared" si="92"/>
        <v>4417.2000000000007</v>
      </c>
      <c r="BZ36" s="70">
        <f t="shared" si="92"/>
        <v>2005.2</v>
      </c>
      <c r="CA36" s="70">
        <f t="shared" si="92"/>
        <v>2538.1259999999997</v>
      </c>
      <c r="CB36" s="70">
        <f t="shared" si="92"/>
        <v>2743.2000000000003</v>
      </c>
      <c r="CC36" s="70">
        <f t="shared" si="92"/>
        <v>3693.6</v>
      </c>
      <c r="CD36" s="70">
        <f t="shared" si="92"/>
        <v>3726</v>
      </c>
      <c r="CE36" s="70">
        <f t="shared" si="92"/>
        <v>3898.8</v>
      </c>
      <c r="CF36" s="70">
        <f t="shared" si="92"/>
        <v>4627.8</v>
      </c>
      <c r="CG36" s="70">
        <f t="shared" si="92"/>
        <v>4869</v>
      </c>
      <c r="CH36" s="70">
        <f t="shared" si="93"/>
        <v>1596.6000000000001</v>
      </c>
      <c r="CI36" s="70">
        <f t="shared" si="93"/>
        <v>2514.5999999999995</v>
      </c>
      <c r="CJ36" s="70">
        <f t="shared" si="89"/>
        <v>3276</v>
      </c>
      <c r="CK36" s="70">
        <f t="shared" si="89"/>
        <v>3612.6</v>
      </c>
      <c r="CL36" s="70">
        <f t="shared" si="89"/>
        <v>3969</v>
      </c>
      <c r="CM36" s="70">
        <f t="shared" si="89"/>
        <v>4627.8</v>
      </c>
      <c r="CN36" s="70">
        <f t="shared" si="89"/>
        <v>5130</v>
      </c>
      <c r="CO36" s="70">
        <f t="shared" si="89"/>
        <v>5904</v>
      </c>
      <c r="CP36" s="70">
        <f t="shared" si="89"/>
        <v>6285.5999999999985</v>
      </c>
      <c r="CQ36" s="70">
        <f t="shared" si="89"/>
        <v>1654.5000000000002</v>
      </c>
      <c r="CR36" s="70">
        <f t="shared" si="89"/>
        <v>2415.5999999999995</v>
      </c>
      <c r="CS36" s="70">
        <f t="shared" si="89"/>
        <v>3056.94</v>
      </c>
      <c r="CT36" s="70">
        <f t="shared" si="89"/>
        <v>3362.4</v>
      </c>
      <c r="CU36" s="70">
        <f t="shared" si="89"/>
        <v>3693.0000000000005</v>
      </c>
      <c r="CV36" s="70">
        <f t="shared" si="89"/>
        <v>4305.6000000000004</v>
      </c>
      <c r="CW36" s="70">
        <f t="shared" si="89"/>
        <v>4856.4000000000005</v>
      </c>
      <c r="CX36" s="70">
        <f t="shared" si="89"/>
        <v>5767.2</v>
      </c>
      <c r="CY36" s="70">
        <f t="shared" si="89"/>
        <v>6069.6000000000013</v>
      </c>
      <c r="CZ36" s="70">
        <f t="shared" si="89"/>
        <v>2253.272727272727</v>
      </c>
      <c r="DA36" s="70">
        <f t="shared" si="89"/>
        <v>3639.6000000000004</v>
      </c>
      <c r="DB36" s="70">
        <f t="shared" si="89"/>
        <v>4672.5120000000006</v>
      </c>
      <c r="DC36" s="70">
        <f t="shared" si="89"/>
        <v>5162.4000000000005</v>
      </c>
      <c r="DD36" s="70">
        <f t="shared" si="89"/>
        <v>5490</v>
      </c>
      <c r="DE36" s="70">
        <f t="shared" si="89"/>
        <v>6249.5999999999995</v>
      </c>
      <c r="DF36" s="70">
        <f t="shared" si="89"/>
        <v>7146</v>
      </c>
      <c r="DG36" s="70">
        <f t="shared" si="89"/>
        <v>8388</v>
      </c>
      <c r="DH36" s="70">
        <f t="shared" si="89"/>
        <v>8659.8000000000011</v>
      </c>
      <c r="DI36" s="29">
        <v>1800</v>
      </c>
    </row>
    <row r="37" spans="1:113" ht="15.75" hidden="1" customHeight="1" thickBot="1" x14ac:dyDescent="0.25">
      <c r="A37" s="39"/>
      <c r="B37" s="11">
        <v>2900</v>
      </c>
      <c r="C37" s="12">
        <f t="shared" si="7"/>
        <v>1508</v>
      </c>
      <c r="D37" s="13">
        <f t="shared" si="52"/>
        <v>2040.1209999999999</v>
      </c>
      <c r="E37" s="13">
        <f t="shared" si="53"/>
        <v>2175</v>
      </c>
      <c r="F37" s="67">
        <f t="shared" si="54"/>
        <v>2378</v>
      </c>
      <c r="G37" s="237">
        <f t="shared" si="8"/>
        <v>2888.4</v>
      </c>
      <c r="H37" s="12">
        <f t="shared" si="55"/>
        <v>2235.9</v>
      </c>
      <c r="I37" s="13">
        <f t="shared" si="56"/>
        <v>2887.3676</v>
      </c>
      <c r="J37" s="13">
        <f t="shared" si="57"/>
        <v>3091.4</v>
      </c>
      <c r="K37" s="13">
        <f t="shared" si="58"/>
        <v>3468.4</v>
      </c>
      <c r="L37" s="67">
        <f t="shared" si="59"/>
        <v>4019.4000000000005</v>
      </c>
      <c r="M37" s="12">
        <f t="shared" si="39"/>
        <v>1861.8</v>
      </c>
      <c r="N37" s="13">
        <f t="shared" si="60"/>
        <v>2746.3</v>
      </c>
      <c r="O37" s="13">
        <f t="shared" si="61"/>
        <v>3537.768</v>
      </c>
      <c r="P37" s="13">
        <f t="shared" si="62"/>
        <v>3839.6</v>
      </c>
      <c r="Q37" s="13">
        <f t="shared" si="63"/>
        <v>4214.6666666666661</v>
      </c>
      <c r="R37" s="237">
        <f t="shared" si="16"/>
        <v>4906.8</v>
      </c>
      <c r="S37" s="212">
        <f t="shared" si="64"/>
        <v>3230.6</v>
      </c>
      <c r="T37" s="13">
        <f t="shared" si="65"/>
        <v>4089.2029999999995</v>
      </c>
      <c r="U37" s="13">
        <f t="shared" si="66"/>
        <v>4419.5999999999995</v>
      </c>
      <c r="V37" s="13">
        <f t="shared" si="67"/>
        <v>5950.8</v>
      </c>
      <c r="W37" s="67">
        <f t="shared" si="68"/>
        <v>6003</v>
      </c>
      <c r="X37" s="12">
        <f t="shared" si="69"/>
        <v>2572.2999999999997</v>
      </c>
      <c r="Y37" s="13">
        <f t="shared" si="70"/>
        <v>4051.2999999999993</v>
      </c>
      <c r="Z37" s="13">
        <f t="shared" si="71"/>
        <v>5278</v>
      </c>
      <c r="AA37" s="13">
        <f t="shared" si="72"/>
        <v>5820.3</v>
      </c>
      <c r="AB37" s="13">
        <f t="shared" si="73"/>
        <v>6394.5</v>
      </c>
      <c r="AC37" s="13">
        <f t="shared" si="74"/>
        <v>7455.9</v>
      </c>
      <c r="AD37" s="14">
        <f t="shared" si="75"/>
        <v>10126.799999999997</v>
      </c>
      <c r="AE37" s="212">
        <f t="shared" si="76"/>
        <v>2665.5833333333335</v>
      </c>
      <c r="AF37" s="13">
        <f t="shared" si="77"/>
        <v>3891.7999999999993</v>
      </c>
      <c r="AG37" s="13">
        <f t="shared" si="78"/>
        <v>4925.07</v>
      </c>
      <c r="AH37" s="13">
        <f t="shared" si="79"/>
        <v>5417.2</v>
      </c>
      <c r="AI37" s="67">
        <f t="shared" si="80"/>
        <v>5949.8333333333339</v>
      </c>
      <c r="AJ37" s="14">
        <f t="shared" si="32"/>
        <v>8265</v>
      </c>
      <c r="AK37" s="12">
        <f t="shared" si="81"/>
        <v>3630.272727272727</v>
      </c>
      <c r="AL37" s="13">
        <f t="shared" si="82"/>
        <v>5863.8</v>
      </c>
      <c r="AM37" s="13">
        <f t="shared" si="83"/>
        <v>7527.9360000000006</v>
      </c>
      <c r="AN37" s="13">
        <f t="shared" si="84"/>
        <v>8317.1999999999989</v>
      </c>
      <c r="AO37" s="13">
        <f t="shared" si="85"/>
        <v>8845</v>
      </c>
      <c r="AP37" s="13">
        <f t="shared" si="86"/>
        <v>10068.799999999999</v>
      </c>
      <c r="AQ37" s="14">
        <f t="shared" si="87"/>
        <v>13951.9</v>
      </c>
      <c r="AR37" s="15">
        <v>2900</v>
      </c>
      <c r="AS37" s="50"/>
      <c r="AT37" s="50"/>
      <c r="AU37" s="50"/>
      <c r="AV37" s="1"/>
      <c r="AW37" s="1"/>
      <c r="AX37" s="1"/>
      <c r="AY37" s="1"/>
      <c r="AZ37" s="32">
        <v>1900</v>
      </c>
      <c r="BA37" s="70">
        <f t="shared" si="43"/>
        <v>988</v>
      </c>
      <c r="BB37" s="70">
        <f t="shared" ref="BB37:BN37" si="94">$AZ37/1000*BB$17*($E$6/70)^BB$18</f>
        <v>1336.6309999999999</v>
      </c>
      <c r="BC37" s="70">
        <f t="shared" si="94"/>
        <v>1425</v>
      </c>
      <c r="BD37" s="70">
        <f t="shared" si="94"/>
        <v>1558</v>
      </c>
      <c r="BE37" s="70">
        <f t="shared" si="94"/>
        <v>1892.3999999999999</v>
      </c>
      <c r="BF37" s="70">
        <f t="shared" si="94"/>
        <v>2149.1111111111109</v>
      </c>
      <c r="BG37" s="70">
        <f t="shared" si="94"/>
        <v>2551.6999999999998</v>
      </c>
      <c r="BH37" s="70">
        <f t="shared" si="94"/>
        <v>2686.6000000000004</v>
      </c>
      <c r="BI37" s="70">
        <f t="shared" si="94"/>
        <v>1464.8999999999999</v>
      </c>
      <c r="BJ37" s="70">
        <f t="shared" si="94"/>
        <v>1891.7236</v>
      </c>
      <c r="BK37" s="70">
        <f t="shared" si="94"/>
        <v>2025.3999999999999</v>
      </c>
      <c r="BL37" s="70">
        <f t="shared" si="94"/>
        <v>2272.4</v>
      </c>
      <c r="BM37" s="70">
        <f t="shared" si="94"/>
        <v>2633.4</v>
      </c>
      <c r="BN37" s="70">
        <f t="shared" si="94"/>
        <v>2948.7999999999997</v>
      </c>
      <c r="BO37" s="70">
        <f t="shared" ref="BO37:CG48" si="95">$AZ37/1000*BO$17*($E$6/70)^BO$18</f>
        <v>3499.7999999999997</v>
      </c>
      <c r="BP37" s="70">
        <f t="shared" si="95"/>
        <v>3686</v>
      </c>
      <c r="BQ37" s="70">
        <f t="shared" si="95"/>
        <v>1219.8</v>
      </c>
      <c r="BR37" s="70">
        <f t="shared" si="95"/>
        <v>1799.3000000000002</v>
      </c>
      <c r="BS37" s="70">
        <f t="shared" si="95"/>
        <v>2317.848</v>
      </c>
      <c r="BT37" s="70">
        <f t="shared" si="95"/>
        <v>2515.6</v>
      </c>
      <c r="BU37" s="70">
        <f t="shared" si="95"/>
        <v>2761.333333333333</v>
      </c>
      <c r="BV37" s="70">
        <f t="shared" si="95"/>
        <v>3214.8</v>
      </c>
      <c r="BW37" s="70">
        <f t="shared" si="95"/>
        <v>3591</v>
      </c>
      <c r="BX37" s="70">
        <f t="shared" si="95"/>
        <v>4218</v>
      </c>
      <c r="BY37" s="70">
        <f t="shared" si="95"/>
        <v>4662.6000000000004</v>
      </c>
      <c r="BZ37" s="70">
        <f t="shared" si="95"/>
        <v>2116.6</v>
      </c>
      <c r="CA37" s="70">
        <f t="shared" si="95"/>
        <v>2679.1329999999998</v>
      </c>
      <c r="CB37" s="70">
        <f t="shared" si="95"/>
        <v>2895.6</v>
      </c>
      <c r="CC37" s="70">
        <f>$AZ37/1000*CC$17*($E$6/70)^CC$18</f>
        <v>3898.7999999999997</v>
      </c>
      <c r="CD37" s="70">
        <f>$AZ37/1000*CD$17*($E$6/70)^CD$18</f>
        <v>3933</v>
      </c>
      <c r="CE37" s="70">
        <f t="shared" si="95"/>
        <v>4115.3999999999996</v>
      </c>
      <c r="CF37" s="70">
        <f t="shared" si="95"/>
        <v>4884.8999999999996</v>
      </c>
      <c r="CG37" s="70">
        <f t="shared" si="95"/>
        <v>5139.5</v>
      </c>
      <c r="CH37" s="70">
        <f t="shared" si="93"/>
        <v>1685.3</v>
      </c>
      <c r="CI37" s="70">
        <f t="shared" si="93"/>
        <v>2654.2999999999993</v>
      </c>
      <c r="CJ37" s="70">
        <f t="shared" si="89"/>
        <v>3458</v>
      </c>
      <c r="CK37" s="70">
        <f t="shared" si="89"/>
        <v>3813.2999999999997</v>
      </c>
      <c r="CL37" s="70">
        <f t="shared" si="89"/>
        <v>4189.5</v>
      </c>
      <c r="CM37" s="70">
        <f t="shared" si="89"/>
        <v>4884.8999999999996</v>
      </c>
      <c r="CN37" s="70">
        <f t="shared" si="89"/>
        <v>5415</v>
      </c>
      <c r="CO37" s="70">
        <f t="shared" si="89"/>
        <v>6232</v>
      </c>
      <c r="CP37" s="70">
        <f t="shared" si="89"/>
        <v>6634.7999999999984</v>
      </c>
      <c r="CQ37" s="70">
        <f t="shared" si="89"/>
        <v>1746.4166666666667</v>
      </c>
      <c r="CR37" s="70">
        <f t="shared" si="89"/>
        <v>2549.7999999999993</v>
      </c>
      <c r="CS37" s="70">
        <f t="shared" si="89"/>
        <v>3226.77</v>
      </c>
      <c r="CT37" s="70">
        <f t="shared" si="89"/>
        <v>3549.2</v>
      </c>
      <c r="CU37" s="70">
        <f t="shared" si="89"/>
        <v>3898.166666666667</v>
      </c>
      <c r="CV37" s="70">
        <f t="shared" si="89"/>
        <v>4544.8</v>
      </c>
      <c r="CW37" s="70">
        <f t="shared" si="89"/>
        <v>5126.2</v>
      </c>
      <c r="CX37" s="70">
        <f t="shared" si="89"/>
        <v>6087.5999999999995</v>
      </c>
      <c r="CY37" s="70">
        <f t="shared" si="89"/>
        <v>6406.8</v>
      </c>
      <c r="CZ37" s="70">
        <f t="shared" si="89"/>
        <v>2378.454545454545</v>
      </c>
      <c r="DA37" s="70">
        <f t="shared" si="89"/>
        <v>3841.8</v>
      </c>
      <c r="DB37" s="70">
        <f t="shared" si="89"/>
        <v>4932.0960000000005</v>
      </c>
      <c r="DC37" s="70">
        <f t="shared" si="89"/>
        <v>5449.2</v>
      </c>
      <c r="DD37" s="70">
        <f t="shared" si="89"/>
        <v>5795</v>
      </c>
      <c r="DE37" s="70">
        <f t="shared" si="89"/>
        <v>6596.7999999999993</v>
      </c>
      <c r="DF37" s="70">
        <f t="shared" si="89"/>
        <v>7543</v>
      </c>
      <c r="DG37" s="70">
        <f t="shared" si="89"/>
        <v>8854</v>
      </c>
      <c r="DH37" s="70">
        <f t="shared" si="89"/>
        <v>9140.9</v>
      </c>
      <c r="DI37" s="32">
        <v>1900</v>
      </c>
    </row>
    <row r="38" spans="1:113" ht="16" thickBot="1" x14ac:dyDescent="0.25">
      <c r="A38" s="39"/>
      <c r="B38" s="16">
        <v>3000</v>
      </c>
      <c r="C38" s="17">
        <f t="shared" si="7"/>
        <v>1560</v>
      </c>
      <c r="D38" s="18">
        <f t="shared" si="52"/>
        <v>2110.4700000000003</v>
      </c>
      <c r="E38" s="18">
        <f t="shared" si="53"/>
        <v>2250</v>
      </c>
      <c r="F38" s="69">
        <f t="shared" si="54"/>
        <v>2460</v>
      </c>
      <c r="G38" s="238">
        <f t="shared" si="8"/>
        <v>2988</v>
      </c>
      <c r="H38" s="17">
        <f t="shared" si="55"/>
        <v>2313</v>
      </c>
      <c r="I38" s="18">
        <f t="shared" si="56"/>
        <v>2986.9319999999998</v>
      </c>
      <c r="J38" s="18">
        <f t="shared" si="57"/>
        <v>3198</v>
      </c>
      <c r="K38" s="18">
        <f t="shared" si="58"/>
        <v>3588</v>
      </c>
      <c r="L38" s="69">
        <f t="shared" si="59"/>
        <v>4158.0000000000009</v>
      </c>
      <c r="M38" s="17">
        <f t="shared" si="39"/>
        <v>1926</v>
      </c>
      <c r="N38" s="18">
        <f t="shared" si="60"/>
        <v>2841.0000000000005</v>
      </c>
      <c r="O38" s="18">
        <f t="shared" si="61"/>
        <v>3659.76</v>
      </c>
      <c r="P38" s="18">
        <f t="shared" si="62"/>
        <v>3972</v>
      </c>
      <c r="Q38" s="18">
        <f t="shared" si="63"/>
        <v>4360</v>
      </c>
      <c r="R38" s="238">
        <f t="shared" si="16"/>
        <v>5076.0000000000009</v>
      </c>
      <c r="S38" s="213">
        <f t="shared" si="64"/>
        <v>3342</v>
      </c>
      <c r="T38" s="18">
        <f t="shared" si="65"/>
        <v>4230.21</v>
      </c>
      <c r="U38" s="18">
        <f t="shared" si="66"/>
        <v>4572</v>
      </c>
      <c r="V38" s="18">
        <f t="shared" si="67"/>
        <v>6156</v>
      </c>
      <c r="W38" s="69">
        <f t="shared" si="68"/>
        <v>6210</v>
      </c>
      <c r="X38" s="17">
        <f t="shared" si="69"/>
        <v>2661</v>
      </c>
      <c r="Y38" s="18">
        <f t="shared" si="70"/>
        <v>4190.9999999999991</v>
      </c>
      <c r="Z38" s="18">
        <f t="shared" si="71"/>
        <v>5460</v>
      </c>
      <c r="AA38" s="18">
        <f t="shared" si="72"/>
        <v>6021</v>
      </c>
      <c r="AB38" s="18">
        <f t="shared" si="73"/>
        <v>6615</v>
      </c>
      <c r="AC38" s="18">
        <f t="shared" si="74"/>
        <v>7713</v>
      </c>
      <c r="AD38" s="19">
        <f t="shared" si="75"/>
        <v>10475.999999999996</v>
      </c>
      <c r="AE38" s="213">
        <f t="shared" si="76"/>
        <v>2757.5</v>
      </c>
      <c r="AF38" s="18">
        <f t="shared" si="77"/>
        <v>4025.9999999999991</v>
      </c>
      <c r="AG38" s="18">
        <f t="shared" si="78"/>
        <v>5094.8999999999996</v>
      </c>
      <c r="AH38" s="18">
        <f t="shared" si="79"/>
        <v>5604</v>
      </c>
      <c r="AI38" s="69">
        <f t="shared" si="80"/>
        <v>6155.0000000000009</v>
      </c>
      <c r="AJ38" s="19">
        <f t="shared" si="32"/>
        <v>8550</v>
      </c>
      <c r="AK38" s="17">
        <f t="shared" si="81"/>
        <v>3755.454545454545</v>
      </c>
      <c r="AL38" s="18">
        <f t="shared" si="82"/>
        <v>6066.0000000000009</v>
      </c>
      <c r="AM38" s="18">
        <f t="shared" si="83"/>
        <v>7787.52</v>
      </c>
      <c r="AN38" s="18">
        <f t="shared" si="84"/>
        <v>8604</v>
      </c>
      <c r="AO38" s="18">
        <f t="shared" si="85"/>
        <v>9150</v>
      </c>
      <c r="AP38" s="18">
        <f t="shared" si="86"/>
        <v>10415.999999999998</v>
      </c>
      <c r="AQ38" s="19">
        <f t="shared" si="87"/>
        <v>14433</v>
      </c>
      <c r="AR38" s="20">
        <v>3000</v>
      </c>
      <c r="AS38" s="50"/>
      <c r="AT38" s="50"/>
      <c r="AU38" s="50"/>
      <c r="AV38" s="1"/>
      <c r="AW38" s="1"/>
      <c r="AX38" s="1"/>
      <c r="AY38" s="1"/>
      <c r="AZ38" s="33">
        <v>2000</v>
      </c>
      <c r="BA38" s="70">
        <f t="shared" si="43"/>
        <v>1040</v>
      </c>
      <c r="BB38" s="70">
        <f t="shared" ref="BB38:BN48" si="96">$AZ38/1000*BB$17*($E$6/70)^BB$18</f>
        <v>1406.98</v>
      </c>
      <c r="BC38" s="70">
        <f t="shared" si="96"/>
        <v>1500</v>
      </c>
      <c r="BD38" s="70">
        <f t="shared" si="96"/>
        <v>1640</v>
      </c>
      <c r="BE38" s="70">
        <f t="shared" si="96"/>
        <v>1992</v>
      </c>
      <c r="BF38" s="70">
        <f t="shared" si="96"/>
        <v>2262.2222222222222</v>
      </c>
      <c r="BG38" s="70">
        <f t="shared" si="96"/>
        <v>2686</v>
      </c>
      <c r="BH38" s="70">
        <f t="shared" si="96"/>
        <v>2828.0000000000005</v>
      </c>
      <c r="BI38" s="70">
        <f t="shared" si="96"/>
        <v>1542</v>
      </c>
      <c r="BJ38" s="70">
        <f t="shared" si="96"/>
        <v>1991.288</v>
      </c>
      <c r="BK38" s="70">
        <f t="shared" si="96"/>
        <v>2132</v>
      </c>
      <c r="BL38" s="70">
        <f t="shared" si="96"/>
        <v>2392</v>
      </c>
      <c r="BM38" s="70">
        <f t="shared" si="96"/>
        <v>2772.0000000000005</v>
      </c>
      <c r="BN38" s="70">
        <f t="shared" si="96"/>
        <v>3104</v>
      </c>
      <c r="BO38" s="70">
        <f t="shared" si="95"/>
        <v>3684</v>
      </c>
      <c r="BP38" s="70">
        <f t="shared" si="95"/>
        <v>3880</v>
      </c>
      <c r="BQ38" s="70">
        <f t="shared" si="95"/>
        <v>1284</v>
      </c>
      <c r="BR38" s="70">
        <f t="shared" si="95"/>
        <v>1894.0000000000002</v>
      </c>
      <c r="BS38" s="70">
        <f t="shared" si="95"/>
        <v>2439.84</v>
      </c>
      <c r="BT38" s="70">
        <f t="shared" si="95"/>
        <v>2648</v>
      </c>
      <c r="BU38" s="70">
        <f t="shared" si="95"/>
        <v>2906.6666666666665</v>
      </c>
      <c r="BV38" s="70">
        <f t="shared" si="95"/>
        <v>3384.0000000000005</v>
      </c>
      <c r="BW38" s="70">
        <f t="shared" si="95"/>
        <v>3780</v>
      </c>
      <c r="BX38" s="70">
        <f t="shared" si="95"/>
        <v>4440</v>
      </c>
      <c r="BY38" s="70">
        <f t="shared" si="95"/>
        <v>4908.0000000000009</v>
      </c>
      <c r="BZ38" s="70">
        <f t="shared" si="95"/>
        <v>2228</v>
      </c>
      <c r="CA38" s="70">
        <f t="shared" si="95"/>
        <v>2820.14</v>
      </c>
      <c r="CB38" s="70">
        <f t="shared" si="95"/>
        <v>3048</v>
      </c>
      <c r="CC38" s="70">
        <f>$AZ38/1000*CC$17*($E$6/70)^CC$18</f>
        <v>4104</v>
      </c>
      <c r="CD38" s="70">
        <f>$AZ38/1000*CD$17*($E$6/70)^CD$18</f>
        <v>4140</v>
      </c>
      <c r="CE38" s="70">
        <f t="shared" si="95"/>
        <v>4332</v>
      </c>
      <c r="CF38" s="70">
        <f t="shared" si="95"/>
        <v>5142</v>
      </c>
      <c r="CG38" s="70">
        <f t="shared" si="95"/>
        <v>5410</v>
      </c>
      <c r="CH38" s="70">
        <f t="shared" si="93"/>
        <v>1774</v>
      </c>
      <c r="CI38" s="70">
        <f t="shared" si="93"/>
        <v>2793.9999999999995</v>
      </c>
      <c r="CJ38" s="70">
        <f t="shared" si="89"/>
        <v>3640</v>
      </c>
      <c r="CK38" s="70">
        <f t="shared" si="89"/>
        <v>4014</v>
      </c>
      <c r="CL38" s="70">
        <f t="shared" si="89"/>
        <v>4410</v>
      </c>
      <c r="CM38" s="70">
        <f t="shared" si="89"/>
        <v>5142</v>
      </c>
      <c r="CN38" s="70">
        <f t="shared" si="89"/>
        <v>5700</v>
      </c>
      <c r="CO38" s="70">
        <f t="shared" si="89"/>
        <v>6560</v>
      </c>
      <c r="CP38" s="70">
        <f t="shared" si="89"/>
        <v>6983.9999999999982</v>
      </c>
      <c r="CQ38" s="70">
        <f t="shared" si="89"/>
        <v>1838.3333333333335</v>
      </c>
      <c r="CR38" s="70">
        <f t="shared" si="89"/>
        <v>2683.9999999999995</v>
      </c>
      <c r="CS38" s="70">
        <f t="shared" si="89"/>
        <v>3396.6</v>
      </c>
      <c r="CT38" s="70">
        <f t="shared" si="89"/>
        <v>3736</v>
      </c>
      <c r="CU38" s="70">
        <f t="shared" si="89"/>
        <v>4103.3333333333339</v>
      </c>
      <c r="CV38" s="70">
        <f t="shared" si="89"/>
        <v>4784</v>
      </c>
      <c r="CW38" s="70">
        <f t="shared" si="89"/>
        <v>5396</v>
      </c>
      <c r="CX38" s="70">
        <f t="shared" si="89"/>
        <v>6408</v>
      </c>
      <c r="CY38" s="70">
        <f t="shared" si="89"/>
        <v>6744.0000000000009</v>
      </c>
      <c r="CZ38" s="70">
        <f t="shared" si="89"/>
        <v>2503.6363636363635</v>
      </c>
      <c r="DA38" s="70">
        <f t="shared" si="89"/>
        <v>4044.0000000000005</v>
      </c>
      <c r="DB38" s="70">
        <f t="shared" si="89"/>
        <v>5191.68</v>
      </c>
      <c r="DC38" s="70">
        <f t="shared" si="89"/>
        <v>5736</v>
      </c>
      <c r="DD38" s="70">
        <f t="shared" si="89"/>
        <v>6100</v>
      </c>
      <c r="DE38" s="70">
        <f t="shared" si="89"/>
        <v>6943.9999999999991</v>
      </c>
      <c r="DF38" s="70">
        <f t="shared" si="89"/>
        <v>7940</v>
      </c>
      <c r="DG38" s="70">
        <f t="shared" si="89"/>
        <v>9320</v>
      </c>
      <c r="DH38" s="70">
        <f t="shared" si="89"/>
        <v>9622</v>
      </c>
      <c r="DI38" s="33">
        <v>2000</v>
      </c>
    </row>
    <row r="39" spans="1:113" ht="15" x14ac:dyDescent="0.2">
      <c r="A39" s="39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50"/>
      <c r="AS39" s="50"/>
      <c r="AT39" s="50"/>
      <c r="AU39" s="50"/>
      <c r="AV39" s="1"/>
      <c r="AW39" s="1"/>
      <c r="AX39" s="1"/>
      <c r="AY39" s="1"/>
      <c r="AZ39" s="34">
        <v>2100</v>
      </c>
      <c r="BA39" s="70">
        <f t="shared" si="43"/>
        <v>1092</v>
      </c>
      <c r="BB39" s="70">
        <f t="shared" si="96"/>
        <v>1477.3290000000002</v>
      </c>
      <c r="BC39" s="70">
        <f t="shared" si="96"/>
        <v>1575</v>
      </c>
      <c r="BD39" s="70">
        <f t="shared" si="96"/>
        <v>1722</v>
      </c>
      <c r="BE39" s="70">
        <f t="shared" si="96"/>
        <v>2091.6</v>
      </c>
      <c r="BF39" s="70">
        <f t="shared" si="96"/>
        <v>2375.3333333333335</v>
      </c>
      <c r="BG39" s="70">
        <f t="shared" si="96"/>
        <v>2820.3</v>
      </c>
      <c r="BH39" s="70">
        <f t="shared" si="96"/>
        <v>2969.4000000000005</v>
      </c>
      <c r="BI39" s="70">
        <f t="shared" si="96"/>
        <v>1619.1000000000001</v>
      </c>
      <c r="BJ39" s="70">
        <f t="shared" si="96"/>
        <v>2090.8524000000002</v>
      </c>
      <c r="BK39" s="70">
        <f t="shared" si="96"/>
        <v>2238.6</v>
      </c>
      <c r="BL39" s="70">
        <f t="shared" si="96"/>
        <v>2511.6</v>
      </c>
      <c r="BM39" s="70">
        <f t="shared" si="96"/>
        <v>2910.6000000000008</v>
      </c>
      <c r="BN39" s="70">
        <f t="shared" si="96"/>
        <v>3259.2000000000003</v>
      </c>
      <c r="BO39" s="70">
        <f t="shared" si="95"/>
        <v>3868.2000000000003</v>
      </c>
      <c r="BP39" s="70">
        <f t="shared" si="95"/>
        <v>4074</v>
      </c>
      <c r="BQ39" s="70">
        <f t="shared" si="95"/>
        <v>1348.2</v>
      </c>
      <c r="BR39" s="70">
        <f t="shared" si="95"/>
        <v>1988.7000000000003</v>
      </c>
      <c r="BS39" s="70">
        <f t="shared" si="95"/>
        <v>2561.8320000000003</v>
      </c>
      <c r="BT39" s="70">
        <f t="shared" si="95"/>
        <v>2780.4</v>
      </c>
      <c r="BU39" s="70">
        <f t="shared" si="95"/>
        <v>3052</v>
      </c>
      <c r="BV39" s="70">
        <f t="shared" si="95"/>
        <v>3553.2000000000007</v>
      </c>
      <c r="BW39" s="70">
        <f t="shared" si="95"/>
        <v>3969</v>
      </c>
      <c r="BX39" s="70">
        <f t="shared" si="95"/>
        <v>4662</v>
      </c>
      <c r="BY39" s="70">
        <f t="shared" si="95"/>
        <v>5153.4000000000015</v>
      </c>
      <c r="BZ39" s="70">
        <f t="shared" si="95"/>
        <v>2339.4</v>
      </c>
      <c r="CA39" s="70">
        <f t="shared" si="95"/>
        <v>2961.1469999999999</v>
      </c>
      <c r="CB39" s="70">
        <f t="shared" si="95"/>
        <v>3200.4</v>
      </c>
      <c r="CC39" s="70">
        <f t="shared" si="95"/>
        <v>4309.2</v>
      </c>
      <c r="CD39" s="70">
        <f t="shared" si="95"/>
        <v>4347</v>
      </c>
      <c r="CE39" s="70">
        <f t="shared" si="95"/>
        <v>4548.6000000000004</v>
      </c>
      <c r="CF39" s="70">
        <f t="shared" si="95"/>
        <v>5399.1</v>
      </c>
      <c r="CG39" s="70">
        <f t="shared" si="95"/>
        <v>5680.5</v>
      </c>
      <c r="CH39" s="70">
        <f t="shared" si="93"/>
        <v>1862.7</v>
      </c>
      <c r="CI39" s="70">
        <f t="shared" si="93"/>
        <v>2933.7</v>
      </c>
      <c r="CJ39" s="70">
        <f t="shared" si="89"/>
        <v>3822</v>
      </c>
      <c r="CK39" s="70">
        <f t="shared" si="89"/>
        <v>4214.7</v>
      </c>
      <c r="CL39" s="70">
        <f t="shared" si="89"/>
        <v>4630.5</v>
      </c>
      <c r="CM39" s="70">
        <f t="shared" si="89"/>
        <v>5399.1</v>
      </c>
      <c r="CN39" s="70">
        <f t="shared" si="89"/>
        <v>5985</v>
      </c>
      <c r="CO39" s="70">
        <f t="shared" si="89"/>
        <v>6888</v>
      </c>
      <c r="CP39" s="70">
        <f t="shared" si="89"/>
        <v>7333.199999999998</v>
      </c>
      <c r="CQ39" s="70">
        <f t="shared" si="89"/>
        <v>1930.2500000000002</v>
      </c>
      <c r="CR39" s="70">
        <f t="shared" si="89"/>
        <v>2818.2</v>
      </c>
      <c r="CS39" s="70">
        <f t="shared" si="89"/>
        <v>3566.43</v>
      </c>
      <c r="CT39" s="70">
        <f t="shared" si="89"/>
        <v>3922.8</v>
      </c>
      <c r="CU39" s="70">
        <f t="shared" si="89"/>
        <v>4308.5000000000009</v>
      </c>
      <c r="CV39" s="70">
        <f t="shared" si="89"/>
        <v>5023.2</v>
      </c>
      <c r="CW39" s="70">
        <f t="shared" si="89"/>
        <v>5665.8</v>
      </c>
      <c r="CX39" s="70">
        <f t="shared" si="89"/>
        <v>6728.4000000000005</v>
      </c>
      <c r="CY39" s="70">
        <f t="shared" si="89"/>
        <v>7081.2000000000016</v>
      </c>
      <c r="CZ39" s="70">
        <f t="shared" si="89"/>
        <v>2628.818181818182</v>
      </c>
      <c r="DA39" s="70">
        <f t="shared" si="89"/>
        <v>4246.2000000000007</v>
      </c>
      <c r="DB39" s="70">
        <f t="shared" si="89"/>
        <v>5451.2640000000001</v>
      </c>
      <c r="DC39" s="70">
        <f t="shared" si="89"/>
        <v>6022.8</v>
      </c>
      <c r="DD39" s="70">
        <f t="shared" si="89"/>
        <v>6405</v>
      </c>
      <c r="DE39" s="70">
        <f t="shared" si="89"/>
        <v>7291.1999999999989</v>
      </c>
      <c r="DF39" s="70">
        <f t="shared" si="89"/>
        <v>8337</v>
      </c>
      <c r="DG39" s="70">
        <f t="shared" si="89"/>
        <v>9786</v>
      </c>
      <c r="DH39" s="70">
        <f t="shared" si="89"/>
        <v>10103.1</v>
      </c>
      <c r="DI39" s="34">
        <v>2100</v>
      </c>
    </row>
    <row r="40" spans="1:113" ht="18.75" customHeight="1" x14ac:dyDescent="0.2">
      <c r="A40" s="39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50"/>
      <c r="AT40" s="50"/>
      <c r="AU40" s="50"/>
      <c r="AV40" s="1"/>
      <c r="AW40" s="1"/>
      <c r="AX40" s="1"/>
      <c r="AY40" s="1"/>
      <c r="AZ40" s="34">
        <v>2200</v>
      </c>
      <c r="BA40" s="70">
        <f t="shared" si="43"/>
        <v>1144</v>
      </c>
      <c r="BB40" s="70">
        <f t="shared" si="96"/>
        <v>1547.6780000000001</v>
      </c>
      <c r="BC40" s="70">
        <f t="shared" si="96"/>
        <v>1650.0000000000002</v>
      </c>
      <c r="BD40" s="70">
        <f t="shared" si="96"/>
        <v>1804.0000000000002</v>
      </c>
      <c r="BE40" s="70">
        <f t="shared" si="96"/>
        <v>2191.2000000000003</v>
      </c>
      <c r="BF40" s="70">
        <f t="shared" si="96"/>
        <v>2488.4444444444448</v>
      </c>
      <c r="BG40" s="70">
        <f t="shared" si="96"/>
        <v>2954.6000000000004</v>
      </c>
      <c r="BH40" s="70">
        <f t="shared" si="96"/>
        <v>3110.8000000000006</v>
      </c>
      <c r="BI40" s="70">
        <f t="shared" si="96"/>
        <v>1696.2</v>
      </c>
      <c r="BJ40" s="70">
        <f t="shared" si="96"/>
        <v>2190.4168</v>
      </c>
      <c r="BK40" s="70">
        <f t="shared" si="96"/>
        <v>2345.2000000000003</v>
      </c>
      <c r="BL40" s="70">
        <f t="shared" si="96"/>
        <v>2631.2000000000003</v>
      </c>
      <c r="BM40" s="70">
        <f t="shared" si="96"/>
        <v>3049.2000000000007</v>
      </c>
      <c r="BN40" s="70">
        <f t="shared" si="96"/>
        <v>3414.4</v>
      </c>
      <c r="BO40" s="70">
        <f t="shared" si="95"/>
        <v>4052.4000000000005</v>
      </c>
      <c r="BP40" s="70">
        <f t="shared" si="95"/>
        <v>4268</v>
      </c>
      <c r="BQ40" s="70">
        <f t="shared" si="95"/>
        <v>1412.4</v>
      </c>
      <c r="BR40" s="70">
        <f t="shared" si="95"/>
        <v>2083.4000000000005</v>
      </c>
      <c r="BS40" s="70">
        <f t="shared" si="95"/>
        <v>2683.8240000000005</v>
      </c>
      <c r="BT40" s="70">
        <f t="shared" si="95"/>
        <v>2912.8</v>
      </c>
      <c r="BU40" s="70">
        <f t="shared" si="95"/>
        <v>3197.3333333333335</v>
      </c>
      <c r="BV40" s="70">
        <f t="shared" si="95"/>
        <v>3722.400000000001</v>
      </c>
      <c r="BW40" s="70">
        <f t="shared" si="95"/>
        <v>4158</v>
      </c>
      <c r="BX40" s="70">
        <f t="shared" si="95"/>
        <v>4884</v>
      </c>
      <c r="BY40" s="70">
        <f t="shared" si="95"/>
        <v>5398.8000000000011</v>
      </c>
      <c r="BZ40" s="70">
        <f t="shared" si="95"/>
        <v>2450.8000000000002</v>
      </c>
      <c r="CA40" s="70">
        <f t="shared" si="95"/>
        <v>3102.154</v>
      </c>
      <c r="CB40" s="70">
        <f t="shared" si="95"/>
        <v>3352.8</v>
      </c>
      <c r="CC40" s="70">
        <f t="shared" si="95"/>
        <v>4514.4000000000005</v>
      </c>
      <c r="CD40" s="70">
        <f t="shared" si="95"/>
        <v>4554</v>
      </c>
      <c r="CE40" s="70">
        <f t="shared" si="95"/>
        <v>4765.2000000000007</v>
      </c>
      <c r="CF40" s="70">
        <f t="shared" si="95"/>
        <v>5656.2000000000007</v>
      </c>
      <c r="CG40" s="70">
        <f t="shared" si="95"/>
        <v>5951.0000000000009</v>
      </c>
      <c r="CH40" s="70">
        <f t="shared" si="93"/>
        <v>1951.4</v>
      </c>
      <c r="CI40" s="70">
        <f t="shared" si="93"/>
        <v>3073.3999999999996</v>
      </c>
      <c r="CJ40" s="70">
        <f t="shared" si="89"/>
        <v>4004.0000000000005</v>
      </c>
      <c r="CK40" s="70">
        <f t="shared" si="89"/>
        <v>4415.4000000000005</v>
      </c>
      <c r="CL40" s="70">
        <f t="shared" si="89"/>
        <v>4851</v>
      </c>
      <c r="CM40" s="70">
        <f t="shared" si="89"/>
        <v>5656.2000000000007</v>
      </c>
      <c r="CN40" s="70">
        <f t="shared" si="89"/>
        <v>6270.0000000000009</v>
      </c>
      <c r="CO40" s="70">
        <f t="shared" si="89"/>
        <v>7216.0000000000009</v>
      </c>
      <c r="CP40" s="70">
        <f t="shared" si="89"/>
        <v>7682.3999999999987</v>
      </c>
      <c r="CQ40" s="70">
        <f t="shared" si="89"/>
        <v>2022.166666666667</v>
      </c>
      <c r="CR40" s="70">
        <f t="shared" si="89"/>
        <v>2952.3999999999996</v>
      </c>
      <c r="CS40" s="70">
        <f t="shared" si="89"/>
        <v>3736.26</v>
      </c>
      <c r="CT40" s="70">
        <f t="shared" si="89"/>
        <v>4109.6000000000004</v>
      </c>
      <c r="CU40" s="70">
        <f t="shared" si="89"/>
        <v>4513.6666666666679</v>
      </c>
      <c r="CV40" s="70">
        <f t="shared" si="89"/>
        <v>5262.4000000000005</v>
      </c>
      <c r="CW40" s="70">
        <f t="shared" si="89"/>
        <v>5935.6</v>
      </c>
      <c r="CX40" s="70">
        <f t="shared" si="89"/>
        <v>7048.8</v>
      </c>
      <c r="CY40" s="70">
        <f t="shared" si="89"/>
        <v>7418.4000000000015</v>
      </c>
      <c r="CZ40" s="70">
        <f t="shared" si="89"/>
        <v>2754</v>
      </c>
      <c r="DA40" s="70">
        <f t="shared" si="89"/>
        <v>4448.4000000000005</v>
      </c>
      <c r="DB40" s="70">
        <f t="shared" si="89"/>
        <v>5710.8480000000009</v>
      </c>
      <c r="DC40" s="70">
        <f t="shared" si="89"/>
        <v>6309.6</v>
      </c>
      <c r="DD40" s="70">
        <f t="shared" si="89"/>
        <v>6710.0000000000009</v>
      </c>
      <c r="DE40" s="70">
        <f t="shared" si="89"/>
        <v>7638.4</v>
      </c>
      <c r="DF40" s="70">
        <f t="shared" si="89"/>
        <v>8734</v>
      </c>
      <c r="DG40" s="70">
        <f t="shared" si="89"/>
        <v>10252</v>
      </c>
      <c r="DH40" s="70">
        <f t="shared" si="89"/>
        <v>10584.2</v>
      </c>
      <c r="DI40" s="34">
        <v>2200</v>
      </c>
    </row>
    <row r="41" spans="1:113" ht="15" x14ac:dyDescent="0.2">
      <c r="A41" s="1"/>
      <c r="AS41" s="21"/>
      <c r="AT41" s="21"/>
      <c r="AU41" s="21"/>
      <c r="AV41" s="1"/>
      <c r="AW41" s="1"/>
      <c r="AX41" s="1"/>
      <c r="AY41" s="1"/>
      <c r="AZ41" s="34">
        <v>2300</v>
      </c>
      <c r="BA41" s="70">
        <f t="shared" si="43"/>
        <v>1196</v>
      </c>
      <c r="BB41" s="70">
        <f t="shared" si="96"/>
        <v>1618.0269999999998</v>
      </c>
      <c r="BC41" s="70">
        <f t="shared" si="96"/>
        <v>1724.9999999999998</v>
      </c>
      <c r="BD41" s="70">
        <f t="shared" si="96"/>
        <v>1885.9999999999998</v>
      </c>
      <c r="BE41" s="70">
        <f t="shared" si="96"/>
        <v>2290.7999999999997</v>
      </c>
      <c r="BF41" s="70">
        <f t="shared" si="96"/>
        <v>2601.5555555555552</v>
      </c>
      <c r="BG41" s="70">
        <f t="shared" si="96"/>
        <v>3088.8999999999996</v>
      </c>
      <c r="BH41" s="70">
        <f t="shared" si="96"/>
        <v>3252.2000000000003</v>
      </c>
      <c r="BI41" s="70">
        <f t="shared" si="96"/>
        <v>1773.3</v>
      </c>
      <c r="BJ41" s="70">
        <f t="shared" si="96"/>
        <v>2289.9811999999997</v>
      </c>
      <c r="BK41" s="70">
        <f t="shared" si="96"/>
        <v>2451.7999999999997</v>
      </c>
      <c r="BL41" s="70">
        <f t="shared" si="96"/>
        <v>2750.7999999999997</v>
      </c>
      <c r="BM41" s="70">
        <f t="shared" si="96"/>
        <v>3187.8</v>
      </c>
      <c r="BN41" s="70">
        <f t="shared" si="96"/>
        <v>3569.6</v>
      </c>
      <c r="BO41" s="70">
        <f t="shared" si="95"/>
        <v>4236.5999999999995</v>
      </c>
      <c r="BP41" s="70">
        <f t="shared" si="95"/>
        <v>4462</v>
      </c>
      <c r="BQ41" s="70">
        <f t="shared" si="95"/>
        <v>1476.6</v>
      </c>
      <c r="BR41" s="70">
        <f t="shared" si="95"/>
        <v>2178.1</v>
      </c>
      <c r="BS41" s="70">
        <f t="shared" si="95"/>
        <v>2805.8159999999998</v>
      </c>
      <c r="BT41" s="70">
        <f t="shared" si="95"/>
        <v>3045.2</v>
      </c>
      <c r="BU41" s="70">
        <f t="shared" si="95"/>
        <v>3342.6666666666661</v>
      </c>
      <c r="BV41" s="70">
        <f t="shared" si="95"/>
        <v>3891.6000000000004</v>
      </c>
      <c r="BW41" s="70">
        <f t="shared" si="95"/>
        <v>4347</v>
      </c>
      <c r="BX41" s="70">
        <f t="shared" si="95"/>
        <v>5106</v>
      </c>
      <c r="BY41" s="70">
        <f t="shared" si="95"/>
        <v>5644.2000000000007</v>
      </c>
      <c r="BZ41" s="70">
        <f t="shared" si="95"/>
        <v>2562.1999999999998</v>
      </c>
      <c r="CA41" s="70">
        <f t="shared" si="95"/>
        <v>3243.1609999999996</v>
      </c>
      <c r="CB41" s="70">
        <f t="shared" si="95"/>
        <v>3505.2</v>
      </c>
      <c r="CC41" s="70">
        <f t="shared" si="95"/>
        <v>4719.5999999999995</v>
      </c>
      <c r="CD41" s="70">
        <f t="shared" si="95"/>
        <v>4761</v>
      </c>
      <c r="CE41" s="70">
        <f t="shared" si="95"/>
        <v>4981.7999999999993</v>
      </c>
      <c r="CF41" s="70">
        <f t="shared" si="95"/>
        <v>5913.2999999999993</v>
      </c>
      <c r="CG41" s="70">
        <f t="shared" si="95"/>
        <v>6221.4999999999991</v>
      </c>
      <c r="CH41" s="70">
        <f t="shared" si="93"/>
        <v>2040.1</v>
      </c>
      <c r="CI41" s="70">
        <f t="shared" si="93"/>
        <v>3213.0999999999995</v>
      </c>
      <c r="CJ41" s="70">
        <f t="shared" si="89"/>
        <v>4186</v>
      </c>
      <c r="CK41" s="70">
        <f t="shared" si="89"/>
        <v>4616.0999999999995</v>
      </c>
      <c r="CL41" s="70">
        <f t="shared" si="89"/>
        <v>5071.5</v>
      </c>
      <c r="CM41" s="70">
        <f t="shared" si="89"/>
        <v>5913.2999999999993</v>
      </c>
      <c r="CN41" s="70">
        <f t="shared" si="89"/>
        <v>6554.9999999999991</v>
      </c>
      <c r="CO41" s="70">
        <f t="shared" si="89"/>
        <v>7543.9999999999991</v>
      </c>
      <c r="CP41" s="70">
        <f t="shared" si="89"/>
        <v>8031.5999999999976</v>
      </c>
      <c r="CQ41" s="70">
        <f t="shared" si="89"/>
        <v>2114.0833333333335</v>
      </c>
      <c r="CR41" s="70">
        <f t="shared" si="89"/>
        <v>3086.5999999999995</v>
      </c>
      <c r="CS41" s="70">
        <f t="shared" si="89"/>
        <v>3906.0899999999997</v>
      </c>
      <c r="CT41" s="70">
        <f t="shared" si="89"/>
        <v>4296.3999999999996</v>
      </c>
      <c r="CU41" s="70">
        <f t="shared" si="89"/>
        <v>4718.8333333333339</v>
      </c>
      <c r="CV41" s="70">
        <f t="shared" si="89"/>
        <v>5501.5999999999995</v>
      </c>
      <c r="CW41" s="70">
        <f t="shared" si="89"/>
        <v>6205.4</v>
      </c>
      <c r="CX41" s="70">
        <f t="shared" si="89"/>
        <v>7369.2</v>
      </c>
      <c r="CY41" s="70">
        <f t="shared" si="89"/>
        <v>7755.6</v>
      </c>
      <c r="CZ41" s="70">
        <f t="shared" si="89"/>
        <v>2879.181818181818</v>
      </c>
      <c r="DA41" s="70">
        <f t="shared" si="89"/>
        <v>4650.6000000000004</v>
      </c>
      <c r="DB41" s="70">
        <f t="shared" si="89"/>
        <v>5970.4319999999998</v>
      </c>
      <c r="DC41" s="70">
        <f t="shared" si="89"/>
        <v>6596.4</v>
      </c>
      <c r="DD41" s="70">
        <f t="shared" si="89"/>
        <v>7014.9999999999991</v>
      </c>
      <c r="DE41" s="70">
        <f t="shared" si="89"/>
        <v>7985.5999999999985</v>
      </c>
      <c r="DF41" s="70">
        <f t="shared" si="89"/>
        <v>9131</v>
      </c>
      <c r="DG41" s="70">
        <f t="shared" si="89"/>
        <v>10718</v>
      </c>
      <c r="DH41" s="70">
        <f t="shared" si="89"/>
        <v>11065.3</v>
      </c>
      <c r="DI41" s="34">
        <v>2300</v>
      </c>
    </row>
    <row r="42" spans="1:113" ht="15" x14ac:dyDescent="0.2">
      <c r="A42" s="1"/>
      <c r="AS42" s="21"/>
      <c r="AT42" s="21"/>
      <c r="AU42" s="21"/>
      <c r="AV42" s="1"/>
      <c r="AW42" s="1"/>
      <c r="AX42" s="1"/>
      <c r="AY42" s="1"/>
      <c r="AZ42" s="34">
        <v>2400</v>
      </c>
      <c r="BA42" s="70">
        <f t="shared" si="43"/>
        <v>1248</v>
      </c>
      <c r="BB42" s="70">
        <f t="shared" si="96"/>
        <v>1688.376</v>
      </c>
      <c r="BC42" s="70">
        <f t="shared" si="96"/>
        <v>1800</v>
      </c>
      <c r="BD42" s="70">
        <f t="shared" si="96"/>
        <v>1968</v>
      </c>
      <c r="BE42" s="70">
        <f t="shared" si="96"/>
        <v>2390.4</v>
      </c>
      <c r="BF42" s="70">
        <f t="shared" si="96"/>
        <v>2714.6666666666665</v>
      </c>
      <c r="BG42" s="70">
        <f t="shared" si="96"/>
        <v>3223.2</v>
      </c>
      <c r="BH42" s="70">
        <f t="shared" si="96"/>
        <v>3393.6000000000004</v>
      </c>
      <c r="BI42" s="70">
        <f t="shared" si="96"/>
        <v>1850.3999999999999</v>
      </c>
      <c r="BJ42" s="70">
        <f t="shared" si="96"/>
        <v>2389.5455999999999</v>
      </c>
      <c r="BK42" s="70">
        <f t="shared" si="96"/>
        <v>2558.4</v>
      </c>
      <c r="BL42" s="70">
        <f t="shared" si="96"/>
        <v>2870.4</v>
      </c>
      <c r="BM42" s="70">
        <f t="shared" si="96"/>
        <v>3326.4000000000005</v>
      </c>
      <c r="BN42" s="70">
        <f t="shared" si="96"/>
        <v>3724.7999999999997</v>
      </c>
      <c r="BO42" s="70">
        <f t="shared" si="95"/>
        <v>4420.8</v>
      </c>
      <c r="BP42" s="70">
        <f t="shared" si="95"/>
        <v>4656</v>
      </c>
      <c r="BQ42" s="70">
        <f t="shared" si="95"/>
        <v>1540.8</v>
      </c>
      <c r="BR42" s="70">
        <f t="shared" si="95"/>
        <v>2272.8000000000002</v>
      </c>
      <c r="BS42" s="70">
        <f t="shared" si="95"/>
        <v>2927.808</v>
      </c>
      <c r="BT42" s="70">
        <f t="shared" si="95"/>
        <v>3177.6</v>
      </c>
      <c r="BU42" s="70">
        <f t="shared" si="95"/>
        <v>3487.9999999999995</v>
      </c>
      <c r="BV42" s="70">
        <f t="shared" si="95"/>
        <v>4060.8</v>
      </c>
      <c r="BW42" s="70">
        <f t="shared" si="95"/>
        <v>4536</v>
      </c>
      <c r="BX42" s="70">
        <f t="shared" si="95"/>
        <v>5328</v>
      </c>
      <c r="BY42" s="70">
        <f t="shared" si="95"/>
        <v>5889.6000000000013</v>
      </c>
      <c r="BZ42" s="70">
        <f t="shared" si="95"/>
        <v>2673.6</v>
      </c>
      <c r="CA42" s="70">
        <f t="shared" si="95"/>
        <v>3384.1679999999997</v>
      </c>
      <c r="CB42" s="70">
        <f t="shared" si="95"/>
        <v>3657.6</v>
      </c>
      <c r="CC42" s="70">
        <f t="shared" si="95"/>
        <v>4924.8</v>
      </c>
      <c r="CD42" s="70">
        <f t="shared" si="95"/>
        <v>4968</v>
      </c>
      <c r="CE42" s="70">
        <f t="shared" si="95"/>
        <v>5198.3999999999996</v>
      </c>
      <c r="CF42" s="70">
        <f t="shared" si="95"/>
        <v>6170.4</v>
      </c>
      <c r="CG42" s="70">
        <f t="shared" si="95"/>
        <v>6492</v>
      </c>
      <c r="CH42" s="70">
        <f t="shared" si="93"/>
        <v>2128.7999999999997</v>
      </c>
      <c r="CI42" s="70">
        <f t="shared" si="93"/>
        <v>3352.7999999999993</v>
      </c>
      <c r="CJ42" s="70">
        <f t="shared" si="89"/>
        <v>4368</v>
      </c>
      <c r="CK42" s="70">
        <f t="shared" si="89"/>
        <v>4816.8</v>
      </c>
      <c r="CL42" s="70">
        <f t="shared" si="89"/>
        <v>5292</v>
      </c>
      <c r="CM42" s="70">
        <f t="shared" si="89"/>
        <v>6170.4</v>
      </c>
      <c r="CN42" s="70">
        <f t="shared" si="89"/>
        <v>6840</v>
      </c>
      <c r="CO42" s="70">
        <f t="shared" ref="CO42:DH48" si="97">$AZ42/1000*CO$17*($E$6/70)^CO$18</f>
        <v>7872</v>
      </c>
      <c r="CP42" s="70">
        <f t="shared" si="97"/>
        <v>8380.7999999999975</v>
      </c>
      <c r="CQ42" s="70">
        <f t="shared" si="97"/>
        <v>2206</v>
      </c>
      <c r="CR42" s="70">
        <f t="shared" si="97"/>
        <v>3220.7999999999993</v>
      </c>
      <c r="CS42" s="70">
        <f t="shared" si="97"/>
        <v>4075.9199999999996</v>
      </c>
      <c r="CT42" s="70">
        <f t="shared" si="97"/>
        <v>4483.2</v>
      </c>
      <c r="CU42" s="70">
        <f t="shared" si="97"/>
        <v>4924.0000000000009</v>
      </c>
      <c r="CV42" s="70">
        <f t="shared" si="97"/>
        <v>5740.8</v>
      </c>
      <c r="CW42" s="70">
        <f t="shared" si="97"/>
        <v>6475.2</v>
      </c>
      <c r="CX42" s="70">
        <f t="shared" si="97"/>
        <v>7689.5999999999995</v>
      </c>
      <c r="CY42" s="70">
        <f t="shared" si="97"/>
        <v>8092.8000000000011</v>
      </c>
      <c r="CZ42" s="70">
        <f t="shared" si="97"/>
        <v>3004.363636363636</v>
      </c>
      <c r="DA42" s="70">
        <f t="shared" si="97"/>
        <v>4852.8</v>
      </c>
      <c r="DB42" s="70">
        <f t="shared" si="97"/>
        <v>6230.0160000000005</v>
      </c>
      <c r="DC42" s="70">
        <f t="shared" si="97"/>
        <v>6883.2</v>
      </c>
      <c r="DD42" s="70">
        <f t="shared" si="97"/>
        <v>7320</v>
      </c>
      <c r="DE42" s="70">
        <f t="shared" si="97"/>
        <v>8332.7999999999993</v>
      </c>
      <c r="DF42" s="70">
        <f t="shared" si="97"/>
        <v>9528</v>
      </c>
      <c r="DG42" s="70">
        <f t="shared" si="97"/>
        <v>11184</v>
      </c>
      <c r="DH42" s="70">
        <f t="shared" si="97"/>
        <v>11546.4</v>
      </c>
      <c r="DI42" s="34">
        <v>2400</v>
      </c>
    </row>
    <row r="43" spans="1:113" ht="15" x14ac:dyDescent="0.2">
      <c r="A43" s="1"/>
      <c r="AS43" s="21"/>
      <c r="AT43" s="21"/>
      <c r="AU43" s="21"/>
      <c r="AV43" s="1"/>
      <c r="AW43" s="1"/>
      <c r="AX43" s="1"/>
      <c r="AY43" s="1"/>
      <c r="AZ43" s="34">
        <v>2500</v>
      </c>
      <c r="BA43" s="70">
        <f t="shared" si="43"/>
        <v>1300</v>
      </c>
      <c r="BB43" s="70">
        <f t="shared" si="96"/>
        <v>1758.7249999999999</v>
      </c>
      <c r="BC43" s="70">
        <f t="shared" si="96"/>
        <v>1875</v>
      </c>
      <c r="BD43" s="70">
        <f t="shared" si="96"/>
        <v>2050</v>
      </c>
      <c r="BE43" s="70">
        <f t="shared" si="96"/>
        <v>2490</v>
      </c>
      <c r="BF43" s="70">
        <f t="shared" si="96"/>
        <v>2827.7777777777778</v>
      </c>
      <c r="BG43" s="70">
        <f t="shared" si="96"/>
        <v>3357.5</v>
      </c>
      <c r="BH43" s="70">
        <f t="shared" si="96"/>
        <v>3535.0000000000005</v>
      </c>
      <c r="BI43" s="70">
        <f t="shared" si="96"/>
        <v>1927.5</v>
      </c>
      <c r="BJ43" s="70">
        <f t="shared" si="96"/>
        <v>2489.11</v>
      </c>
      <c r="BK43" s="70">
        <f t="shared" si="96"/>
        <v>2665</v>
      </c>
      <c r="BL43" s="70">
        <f t="shared" si="96"/>
        <v>2990</v>
      </c>
      <c r="BM43" s="70">
        <f t="shared" si="96"/>
        <v>3465.0000000000005</v>
      </c>
      <c r="BN43" s="70">
        <f t="shared" si="96"/>
        <v>3880</v>
      </c>
      <c r="BO43" s="70">
        <f t="shared" si="95"/>
        <v>4605</v>
      </c>
      <c r="BP43" s="70">
        <f t="shared" si="95"/>
        <v>4850</v>
      </c>
      <c r="BQ43" s="70">
        <f t="shared" si="95"/>
        <v>1605</v>
      </c>
      <c r="BR43" s="70">
        <f t="shared" si="95"/>
        <v>2367.5000000000005</v>
      </c>
      <c r="BS43" s="70">
        <f t="shared" si="95"/>
        <v>3049.8</v>
      </c>
      <c r="BT43" s="70">
        <f t="shared" si="95"/>
        <v>3310</v>
      </c>
      <c r="BU43" s="70">
        <f t="shared" si="95"/>
        <v>3633.333333333333</v>
      </c>
      <c r="BV43" s="70">
        <f t="shared" si="95"/>
        <v>4230.0000000000009</v>
      </c>
      <c r="BW43" s="70">
        <f t="shared" si="95"/>
        <v>4725</v>
      </c>
      <c r="BX43" s="70">
        <f t="shared" si="95"/>
        <v>5550</v>
      </c>
      <c r="BY43" s="70">
        <f t="shared" si="95"/>
        <v>6135.0000000000009</v>
      </c>
      <c r="BZ43" s="70">
        <f t="shared" si="95"/>
        <v>2785</v>
      </c>
      <c r="CA43" s="70">
        <f t="shared" si="95"/>
        <v>3525.1749999999997</v>
      </c>
      <c r="CB43" s="70">
        <f t="shared" si="95"/>
        <v>3810</v>
      </c>
      <c r="CC43" s="70">
        <f t="shared" si="95"/>
        <v>5130</v>
      </c>
      <c r="CD43" s="70">
        <f t="shared" si="95"/>
        <v>5175</v>
      </c>
      <c r="CE43" s="70">
        <f t="shared" si="95"/>
        <v>5415</v>
      </c>
      <c r="CF43" s="70">
        <f t="shared" si="95"/>
        <v>6427.5</v>
      </c>
      <c r="CG43" s="70">
        <f t="shared" si="95"/>
        <v>6762.5</v>
      </c>
      <c r="CH43" s="70">
        <f t="shared" si="93"/>
        <v>2217.5</v>
      </c>
      <c r="CI43" s="70">
        <f t="shared" si="93"/>
        <v>3492.4999999999995</v>
      </c>
      <c r="CJ43" s="70">
        <f t="shared" si="93"/>
        <v>4550</v>
      </c>
      <c r="CK43" s="70">
        <f t="shared" si="93"/>
        <v>5017.5</v>
      </c>
      <c r="CL43" s="70">
        <f t="shared" si="93"/>
        <v>5512.5</v>
      </c>
      <c r="CM43" s="70">
        <f t="shared" si="93"/>
        <v>6427.5</v>
      </c>
      <c r="CN43" s="70">
        <f t="shared" si="93"/>
        <v>7125</v>
      </c>
      <c r="CO43" s="70">
        <f t="shared" si="97"/>
        <v>8200</v>
      </c>
      <c r="CP43" s="70">
        <f t="shared" si="97"/>
        <v>8729.9999999999982</v>
      </c>
      <c r="CQ43" s="70">
        <f t="shared" si="97"/>
        <v>2297.916666666667</v>
      </c>
      <c r="CR43" s="70">
        <f t="shared" si="97"/>
        <v>3354.9999999999995</v>
      </c>
      <c r="CS43" s="70">
        <f t="shared" si="97"/>
        <v>4245.75</v>
      </c>
      <c r="CT43" s="70">
        <f t="shared" si="97"/>
        <v>4670</v>
      </c>
      <c r="CU43" s="70">
        <f t="shared" si="97"/>
        <v>5129.1666666666679</v>
      </c>
      <c r="CV43" s="70">
        <f t="shared" si="97"/>
        <v>5980</v>
      </c>
      <c r="CW43" s="70">
        <f t="shared" si="97"/>
        <v>6745</v>
      </c>
      <c r="CX43" s="70">
        <f t="shared" si="97"/>
        <v>8010</v>
      </c>
      <c r="CY43" s="70">
        <f t="shared" si="97"/>
        <v>8430.0000000000018</v>
      </c>
      <c r="CZ43" s="70">
        <f t="shared" si="97"/>
        <v>3129.5454545454545</v>
      </c>
      <c r="DA43" s="70">
        <f t="shared" si="97"/>
        <v>5055.0000000000009</v>
      </c>
      <c r="DB43" s="70">
        <f t="shared" si="97"/>
        <v>6489.6</v>
      </c>
      <c r="DC43" s="70">
        <f t="shared" si="97"/>
        <v>7170</v>
      </c>
      <c r="DD43" s="70">
        <f t="shared" si="97"/>
        <v>7625</v>
      </c>
      <c r="DE43" s="70">
        <f t="shared" si="97"/>
        <v>8679.9999999999982</v>
      </c>
      <c r="DF43" s="70">
        <f t="shared" si="97"/>
        <v>9925</v>
      </c>
      <c r="DG43" s="70">
        <f t="shared" si="97"/>
        <v>11650</v>
      </c>
      <c r="DH43" s="70">
        <f t="shared" si="97"/>
        <v>12027.5</v>
      </c>
      <c r="DI43" s="34">
        <v>2500</v>
      </c>
    </row>
    <row r="44" spans="1:113" ht="15" x14ac:dyDescent="0.2">
      <c r="A44" s="1"/>
      <c r="AS44" s="21"/>
      <c r="AT44" s="21"/>
      <c r="AU44" s="21"/>
      <c r="AV44" s="1"/>
      <c r="AW44" s="1"/>
      <c r="AX44" s="1"/>
      <c r="AY44" s="1"/>
      <c r="AZ44" s="34">
        <v>2600</v>
      </c>
      <c r="BA44" s="70">
        <f t="shared" si="43"/>
        <v>1352</v>
      </c>
      <c r="BB44" s="70">
        <f t="shared" si="96"/>
        <v>1829.0740000000001</v>
      </c>
      <c r="BC44" s="70">
        <f t="shared" si="96"/>
        <v>1950</v>
      </c>
      <c r="BD44" s="70">
        <f t="shared" si="96"/>
        <v>2132</v>
      </c>
      <c r="BE44" s="70">
        <f t="shared" si="96"/>
        <v>2589.6</v>
      </c>
      <c r="BF44" s="70">
        <f t="shared" si="96"/>
        <v>2940.8888888888891</v>
      </c>
      <c r="BG44" s="70">
        <f t="shared" si="96"/>
        <v>3491.8</v>
      </c>
      <c r="BH44" s="70">
        <f t="shared" si="96"/>
        <v>3676.4000000000005</v>
      </c>
      <c r="BI44" s="70">
        <f t="shared" si="96"/>
        <v>2004.6000000000001</v>
      </c>
      <c r="BJ44" s="70">
        <f t="shared" si="96"/>
        <v>2588.6743999999999</v>
      </c>
      <c r="BK44" s="70">
        <f t="shared" si="96"/>
        <v>2771.6</v>
      </c>
      <c r="BL44" s="70">
        <f t="shared" si="96"/>
        <v>3109.6</v>
      </c>
      <c r="BM44" s="70">
        <f t="shared" si="96"/>
        <v>3603.6000000000008</v>
      </c>
      <c r="BN44" s="70">
        <f t="shared" si="96"/>
        <v>4035.2000000000003</v>
      </c>
      <c r="BO44" s="70">
        <f t="shared" si="95"/>
        <v>4789.2</v>
      </c>
      <c r="BP44" s="70">
        <f t="shared" si="95"/>
        <v>5044</v>
      </c>
      <c r="BQ44" s="70">
        <f t="shared" si="95"/>
        <v>1669.2</v>
      </c>
      <c r="BR44" s="70">
        <f t="shared" si="95"/>
        <v>2462.2000000000003</v>
      </c>
      <c r="BS44" s="70">
        <f t="shared" si="95"/>
        <v>3171.7920000000004</v>
      </c>
      <c r="BT44" s="70">
        <f t="shared" si="95"/>
        <v>3442.4</v>
      </c>
      <c r="BU44" s="70">
        <f t="shared" si="95"/>
        <v>3778.6666666666665</v>
      </c>
      <c r="BV44" s="70">
        <f t="shared" si="95"/>
        <v>4399.2000000000007</v>
      </c>
      <c r="BW44" s="70">
        <f t="shared" si="95"/>
        <v>4914</v>
      </c>
      <c r="BX44" s="70">
        <f t="shared" si="95"/>
        <v>5772</v>
      </c>
      <c r="BY44" s="70">
        <f t="shared" si="95"/>
        <v>6380.4000000000015</v>
      </c>
      <c r="BZ44" s="70">
        <f t="shared" si="95"/>
        <v>2896.4</v>
      </c>
      <c r="CA44" s="70">
        <f t="shared" si="95"/>
        <v>3666.1819999999998</v>
      </c>
      <c r="CB44" s="70">
        <f t="shared" si="95"/>
        <v>3962.4</v>
      </c>
      <c r="CC44" s="70">
        <f t="shared" si="95"/>
        <v>5335.2</v>
      </c>
      <c r="CD44" s="70">
        <f t="shared" si="95"/>
        <v>5382</v>
      </c>
      <c r="CE44" s="70">
        <f t="shared" si="95"/>
        <v>5631.6</v>
      </c>
      <c r="CF44" s="70">
        <f t="shared" si="95"/>
        <v>6684.6</v>
      </c>
      <c r="CG44" s="70">
        <f t="shared" si="95"/>
        <v>7033</v>
      </c>
      <c r="CH44" s="70">
        <f t="shared" si="93"/>
        <v>2306.2000000000003</v>
      </c>
      <c r="CI44" s="70">
        <f t="shared" si="93"/>
        <v>3632.1999999999994</v>
      </c>
      <c r="CJ44" s="70">
        <f t="shared" si="93"/>
        <v>4732</v>
      </c>
      <c r="CK44" s="70">
        <f t="shared" si="93"/>
        <v>5218.2</v>
      </c>
      <c r="CL44" s="70">
        <f t="shared" si="93"/>
        <v>5733</v>
      </c>
      <c r="CM44" s="70">
        <f t="shared" si="93"/>
        <v>6684.6</v>
      </c>
      <c r="CN44" s="70">
        <f t="shared" si="93"/>
        <v>7410</v>
      </c>
      <c r="CO44" s="70">
        <f t="shared" si="97"/>
        <v>8528</v>
      </c>
      <c r="CP44" s="70">
        <f t="shared" si="97"/>
        <v>9079.1999999999971</v>
      </c>
      <c r="CQ44" s="70">
        <f t="shared" si="97"/>
        <v>2389.8333333333335</v>
      </c>
      <c r="CR44" s="70">
        <f t="shared" si="97"/>
        <v>3489.1999999999994</v>
      </c>
      <c r="CS44" s="70">
        <f t="shared" si="97"/>
        <v>4415.58</v>
      </c>
      <c r="CT44" s="70">
        <f t="shared" si="97"/>
        <v>4856.8</v>
      </c>
      <c r="CU44" s="70">
        <f t="shared" si="97"/>
        <v>5334.3333333333339</v>
      </c>
      <c r="CV44" s="70">
        <f t="shared" si="97"/>
        <v>6219.2</v>
      </c>
      <c r="CW44" s="70">
        <f t="shared" si="97"/>
        <v>7014.8</v>
      </c>
      <c r="CX44" s="70">
        <f t="shared" si="97"/>
        <v>8330.4</v>
      </c>
      <c r="CY44" s="70">
        <f t="shared" si="97"/>
        <v>8767.2000000000007</v>
      </c>
      <c r="CZ44" s="70">
        <f t="shared" si="97"/>
        <v>3254.7272727272725</v>
      </c>
      <c r="DA44" s="70">
        <f t="shared" si="97"/>
        <v>5257.2000000000007</v>
      </c>
      <c r="DB44" s="70">
        <f t="shared" si="97"/>
        <v>6749.1840000000002</v>
      </c>
      <c r="DC44" s="70">
        <f t="shared" si="97"/>
        <v>7456.8</v>
      </c>
      <c r="DD44" s="70">
        <f t="shared" si="97"/>
        <v>7930</v>
      </c>
      <c r="DE44" s="70">
        <f t="shared" si="97"/>
        <v>9027.1999999999989</v>
      </c>
      <c r="DF44" s="70">
        <f t="shared" si="97"/>
        <v>10322</v>
      </c>
      <c r="DG44" s="70">
        <f t="shared" si="97"/>
        <v>12116</v>
      </c>
      <c r="DH44" s="70">
        <f t="shared" si="97"/>
        <v>12508.6</v>
      </c>
      <c r="DI44" s="34">
        <v>2600</v>
      </c>
    </row>
    <row r="45" spans="1:113" ht="15" x14ac:dyDescent="0.2">
      <c r="A45" s="1"/>
      <c r="AS45" s="21"/>
      <c r="AT45" s="21"/>
      <c r="AU45" s="21"/>
      <c r="AV45" s="1"/>
      <c r="AW45" s="1"/>
      <c r="AX45" s="1"/>
      <c r="AY45" s="1"/>
      <c r="AZ45" s="34">
        <v>2700</v>
      </c>
      <c r="BA45" s="70">
        <f t="shared" si="43"/>
        <v>1404</v>
      </c>
      <c r="BB45" s="70">
        <f t="shared" si="96"/>
        <v>1899.4230000000002</v>
      </c>
      <c r="BC45" s="70">
        <f t="shared" si="96"/>
        <v>2025.0000000000002</v>
      </c>
      <c r="BD45" s="70">
        <f t="shared" si="96"/>
        <v>2214</v>
      </c>
      <c r="BE45" s="70">
        <f t="shared" si="96"/>
        <v>2689.2000000000003</v>
      </c>
      <c r="BF45" s="70">
        <f t="shared" si="96"/>
        <v>3054</v>
      </c>
      <c r="BG45" s="70">
        <f t="shared" si="96"/>
        <v>3626.1000000000004</v>
      </c>
      <c r="BH45" s="70">
        <f t="shared" si="96"/>
        <v>3817.8000000000011</v>
      </c>
      <c r="BI45" s="70">
        <f t="shared" si="96"/>
        <v>2081.7000000000003</v>
      </c>
      <c r="BJ45" s="70">
        <f t="shared" si="96"/>
        <v>2688.2388000000001</v>
      </c>
      <c r="BK45" s="70">
        <f t="shared" si="96"/>
        <v>2878.2000000000003</v>
      </c>
      <c r="BL45" s="70">
        <f t="shared" si="96"/>
        <v>3229.2000000000003</v>
      </c>
      <c r="BM45" s="70">
        <f t="shared" si="96"/>
        <v>3742.2000000000007</v>
      </c>
      <c r="BN45" s="70">
        <f t="shared" si="96"/>
        <v>4190.4000000000005</v>
      </c>
      <c r="BO45" s="70">
        <f t="shared" si="95"/>
        <v>4973.4000000000005</v>
      </c>
      <c r="BP45" s="70">
        <f t="shared" si="95"/>
        <v>5238</v>
      </c>
      <c r="BQ45" s="70">
        <f t="shared" si="95"/>
        <v>1733.4</v>
      </c>
      <c r="BR45" s="70">
        <f t="shared" si="95"/>
        <v>2556.9000000000005</v>
      </c>
      <c r="BS45" s="70">
        <f t="shared" si="95"/>
        <v>3293.7840000000006</v>
      </c>
      <c r="BT45" s="70">
        <f t="shared" si="95"/>
        <v>3574.8</v>
      </c>
      <c r="BU45" s="70">
        <f t="shared" si="95"/>
        <v>3924</v>
      </c>
      <c r="BV45" s="70">
        <f t="shared" si="95"/>
        <v>4568.4000000000005</v>
      </c>
      <c r="BW45" s="70">
        <f t="shared" si="95"/>
        <v>5103</v>
      </c>
      <c r="BX45" s="70">
        <f t="shared" si="95"/>
        <v>5994</v>
      </c>
      <c r="BY45" s="70">
        <f t="shared" si="95"/>
        <v>6625.800000000002</v>
      </c>
      <c r="BZ45" s="70">
        <f t="shared" si="95"/>
        <v>3007.8</v>
      </c>
      <c r="CA45" s="70">
        <f t="shared" si="95"/>
        <v>3807.1890000000003</v>
      </c>
      <c r="CB45" s="70">
        <f t="shared" si="95"/>
        <v>4114.8</v>
      </c>
      <c r="CC45" s="70">
        <f t="shared" si="95"/>
        <v>5540.4000000000005</v>
      </c>
      <c r="CD45" s="70">
        <f t="shared" si="95"/>
        <v>5589</v>
      </c>
      <c r="CE45" s="70">
        <f t="shared" si="95"/>
        <v>5848.2000000000007</v>
      </c>
      <c r="CF45" s="70">
        <f t="shared" si="95"/>
        <v>6941.7000000000007</v>
      </c>
      <c r="CG45" s="70">
        <f t="shared" si="95"/>
        <v>7303.5000000000009</v>
      </c>
      <c r="CH45" s="70">
        <f t="shared" si="93"/>
        <v>2394.9</v>
      </c>
      <c r="CI45" s="70">
        <f t="shared" si="93"/>
        <v>3771.8999999999996</v>
      </c>
      <c r="CJ45" s="70">
        <f t="shared" si="93"/>
        <v>4914</v>
      </c>
      <c r="CK45" s="70">
        <f t="shared" si="93"/>
        <v>5418.9000000000005</v>
      </c>
      <c r="CL45" s="70">
        <f t="shared" si="93"/>
        <v>5953.5</v>
      </c>
      <c r="CM45" s="70">
        <f t="shared" si="93"/>
        <v>6941.7000000000007</v>
      </c>
      <c r="CN45" s="70">
        <f t="shared" si="93"/>
        <v>7695.0000000000009</v>
      </c>
      <c r="CO45" s="70">
        <f t="shared" si="97"/>
        <v>8856</v>
      </c>
      <c r="CP45" s="70">
        <f t="shared" si="97"/>
        <v>9428.3999999999978</v>
      </c>
      <c r="CQ45" s="70">
        <f t="shared" si="97"/>
        <v>2481.7500000000005</v>
      </c>
      <c r="CR45" s="70">
        <f t="shared" si="97"/>
        <v>3623.3999999999996</v>
      </c>
      <c r="CS45" s="70">
        <f t="shared" si="97"/>
        <v>4585.41</v>
      </c>
      <c r="CT45" s="70">
        <f t="shared" si="97"/>
        <v>5043.6000000000004</v>
      </c>
      <c r="CU45" s="70">
        <f t="shared" si="97"/>
        <v>5539.5000000000009</v>
      </c>
      <c r="CV45" s="70">
        <f t="shared" si="97"/>
        <v>6458.4000000000005</v>
      </c>
      <c r="CW45" s="70">
        <f t="shared" si="97"/>
        <v>7284.6</v>
      </c>
      <c r="CX45" s="70">
        <f t="shared" si="97"/>
        <v>8650.8000000000011</v>
      </c>
      <c r="CY45" s="70">
        <f t="shared" si="97"/>
        <v>9104.4000000000015</v>
      </c>
      <c r="CZ45" s="70">
        <f t="shared" si="97"/>
        <v>3379.909090909091</v>
      </c>
      <c r="DA45" s="70">
        <f t="shared" si="97"/>
        <v>5459.4000000000005</v>
      </c>
      <c r="DB45" s="70">
        <f t="shared" si="97"/>
        <v>7008.7680000000009</v>
      </c>
      <c r="DC45" s="70">
        <f t="shared" si="97"/>
        <v>7743.6</v>
      </c>
      <c r="DD45" s="70">
        <f t="shared" si="97"/>
        <v>8235</v>
      </c>
      <c r="DE45" s="70">
        <f t="shared" si="97"/>
        <v>9374.4</v>
      </c>
      <c r="DF45" s="70">
        <f t="shared" si="97"/>
        <v>10719</v>
      </c>
      <c r="DG45" s="70">
        <f t="shared" si="97"/>
        <v>12582</v>
      </c>
      <c r="DH45" s="70">
        <f t="shared" si="97"/>
        <v>12989.7</v>
      </c>
      <c r="DI45" s="34">
        <v>2700</v>
      </c>
    </row>
    <row r="46" spans="1:113" ht="15" x14ac:dyDescent="0.2">
      <c r="A46" s="1"/>
      <c r="AS46" s="21"/>
      <c r="AT46" s="21"/>
      <c r="AU46" s="21"/>
      <c r="AV46" s="1"/>
      <c r="AW46" s="1"/>
      <c r="AX46" s="1"/>
      <c r="AY46" s="1"/>
      <c r="AZ46" s="34">
        <v>2800</v>
      </c>
      <c r="BA46" s="70">
        <f t="shared" si="43"/>
        <v>1456</v>
      </c>
      <c r="BB46" s="70">
        <f t="shared" si="96"/>
        <v>1969.7719999999999</v>
      </c>
      <c r="BC46" s="70">
        <f t="shared" si="96"/>
        <v>2100</v>
      </c>
      <c r="BD46" s="70">
        <f t="shared" si="96"/>
        <v>2296</v>
      </c>
      <c r="BE46" s="70">
        <f t="shared" si="96"/>
        <v>2788.7999999999997</v>
      </c>
      <c r="BF46" s="70">
        <f t="shared" si="96"/>
        <v>3167.1111111111109</v>
      </c>
      <c r="BG46" s="70">
        <f t="shared" si="96"/>
        <v>3760.3999999999996</v>
      </c>
      <c r="BH46" s="70">
        <f t="shared" si="96"/>
        <v>3959.2000000000003</v>
      </c>
      <c r="BI46" s="70">
        <f t="shared" si="96"/>
        <v>2158.7999999999997</v>
      </c>
      <c r="BJ46" s="70">
        <f t="shared" si="96"/>
        <v>2787.8031999999998</v>
      </c>
      <c r="BK46" s="70">
        <f t="shared" si="96"/>
        <v>2984.7999999999997</v>
      </c>
      <c r="BL46" s="70">
        <f t="shared" si="96"/>
        <v>3348.7999999999997</v>
      </c>
      <c r="BM46" s="70">
        <f t="shared" si="96"/>
        <v>3880.8</v>
      </c>
      <c r="BN46" s="70">
        <f t="shared" si="96"/>
        <v>4345.5999999999995</v>
      </c>
      <c r="BO46" s="70">
        <f t="shared" si="95"/>
        <v>5157.5999999999995</v>
      </c>
      <c r="BP46" s="70">
        <f t="shared" si="95"/>
        <v>5432</v>
      </c>
      <c r="BQ46" s="70">
        <f t="shared" si="95"/>
        <v>1797.6</v>
      </c>
      <c r="BR46" s="70">
        <f t="shared" si="95"/>
        <v>2651.6000000000004</v>
      </c>
      <c r="BS46" s="70">
        <f t="shared" si="95"/>
        <v>3415.7759999999998</v>
      </c>
      <c r="BT46" s="70">
        <f t="shared" si="95"/>
        <v>3707.2</v>
      </c>
      <c r="BU46" s="70">
        <f t="shared" si="95"/>
        <v>4069.333333333333</v>
      </c>
      <c r="BV46" s="70">
        <f t="shared" si="95"/>
        <v>4737.6000000000004</v>
      </c>
      <c r="BW46" s="70">
        <f t="shared" si="95"/>
        <v>5292</v>
      </c>
      <c r="BX46" s="70">
        <f t="shared" si="95"/>
        <v>6216</v>
      </c>
      <c r="BY46" s="70">
        <f t="shared" si="95"/>
        <v>6871.2000000000007</v>
      </c>
      <c r="BZ46" s="70">
        <f t="shared" si="95"/>
        <v>3119.2</v>
      </c>
      <c r="CA46" s="70">
        <f t="shared" si="95"/>
        <v>3948.1959999999995</v>
      </c>
      <c r="CB46" s="70">
        <f t="shared" si="95"/>
        <v>4267.2</v>
      </c>
      <c r="CC46" s="70">
        <f t="shared" si="95"/>
        <v>5745.5999999999995</v>
      </c>
      <c r="CD46" s="70">
        <f t="shared" si="95"/>
        <v>5796</v>
      </c>
      <c r="CE46" s="70">
        <f t="shared" si="95"/>
        <v>6064.7999999999993</v>
      </c>
      <c r="CF46" s="70">
        <f t="shared" si="95"/>
        <v>7198.7999999999993</v>
      </c>
      <c r="CG46" s="70">
        <f t="shared" si="95"/>
        <v>7573.9999999999991</v>
      </c>
      <c r="CH46" s="70">
        <f t="shared" si="93"/>
        <v>2483.6</v>
      </c>
      <c r="CI46" s="70">
        <f t="shared" si="93"/>
        <v>3911.599999999999</v>
      </c>
      <c r="CJ46" s="70">
        <f t="shared" si="93"/>
        <v>5096</v>
      </c>
      <c r="CK46" s="70">
        <f t="shared" si="93"/>
        <v>5619.5999999999995</v>
      </c>
      <c r="CL46" s="70">
        <f t="shared" si="93"/>
        <v>6174</v>
      </c>
      <c r="CM46" s="70">
        <f t="shared" si="93"/>
        <v>7198.7999999999993</v>
      </c>
      <c r="CN46" s="70">
        <f t="shared" si="93"/>
        <v>7979.9999999999991</v>
      </c>
      <c r="CO46" s="70">
        <f t="shared" si="97"/>
        <v>9184</v>
      </c>
      <c r="CP46" s="70">
        <f t="shared" si="97"/>
        <v>9777.5999999999967</v>
      </c>
      <c r="CQ46" s="70">
        <f t="shared" si="97"/>
        <v>2573.6666666666665</v>
      </c>
      <c r="CR46" s="70">
        <f t="shared" si="97"/>
        <v>3757.599999999999</v>
      </c>
      <c r="CS46" s="70">
        <f t="shared" si="97"/>
        <v>4755.24</v>
      </c>
      <c r="CT46" s="70">
        <f t="shared" si="97"/>
        <v>5230.3999999999996</v>
      </c>
      <c r="CU46" s="70">
        <f t="shared" si="97"/>
        <v>5744.666666666667</v>
      </c>
      <c r="CV46" s="70">
        <f t="shared" si="97"/>
        <v>6697.5999999999995</v>
      </c>
      <c r="CW46" s="70">
        <f t="shared" si="97"/>
        <v>7554.4</v>
      </c>
      <c r="CX46" s="70">
        <f t="shared" si="97"/>
        <v>8971.1999999999989</v>
      </c>
      <c r="CY46" s="70">
        <f t="shared" si="97"/>
        <v>9441.6</v>
      </c>
      <c r="CZ46" s="70">
        <f t="shared" si="97"/>
        <v>3505.0909090909086</v>
      </c>
      <c r="DA46" s="70">
        <f t="shared" si="97"/>
        <v>5661.6</v>
      </c>
      <c r="DB46" s="70">
        <f t="shared" si="97"/>
        <v>7268.3519999999999</v>
      </c>
      <c r="DC46" s="70">
        <f t="shared" si="97"/>
        <v>8030.4</v>
      </c>
      <c r="DD46" s="70">
        <f t="shared" si="97"/>
        <v>8540</v>
      </c>
      <c r="DE46" s="70">
        <f t="shared" si="97"/>
        <v>9721.5999999999985</v>
      </c>
      <c r="DF46" s="70">
        <f t="shared" si="97"/>
        <v>11116</v>
      </c>
      <c r="DG46" s="70">
        <f t="shared" si="97"/>
        <v>13048</v>
      </c>
      <c r="DH46" s="70">
        <f t="shared" si="97"/>
        <v>13470.8</v>
      </c>
      <c r="DI46" s="34">
        <v>2800</v>
      </c>
    </row>
    <row r="47" spans="1:113" ht="15" x14ac:dyDescent="0.2">
      <c r="A47" s="1"/>
      <c r="AS47" s="21"/>
      <c r="AT47" s="21"/>
      <c r="AU47" s="21"/>
      <c r="AV47" s="1"/>
      <c r="AW47" s="1"/>
      <c r="AX47" s="1"/>
      <c r="AY47" s="1"/>
      <c r="AZ47" s="34">
        <v>2900</v>
      </c>
      <c r="BA47" s="70">
        <f t="shared" si="43"/>
        <v>1508</v>
      </c>
      <c r="BB47" s="70">
        <f t="shared" si="96"/>
        <v>2040.1209999999999</v>
      </c>
      <c r="BC47" s="70">
        <f t="shared" si="96"/>
        <v>2175</v>
      </c>
      <c r="BD47" s="70">
        <f t="shared" si="96"/>
        <v>2378</v>
      </c>
      <c r="BE47" s="70">
        <f t="shared" si="96"/>
        <v>2888.4</v>
      </c>
      <c r="BF47" s="70">
        <f t="shared" si="96"/>
        <v>3280.2222222222222</v>
      </c>
      <c r="BG47" s="70">
        <f t="shared" si="96"/>
        <v>3894.7</v>
      </c>
      <c r="BH47" s="70">
        <f t="shared" si="96"/>
        <v>4100.6000000000004</v>
      </c>
      <c r="BI47" s="70">
        <f t="shared" si="96"/>
        <v>2235.9</v>
      </c>
      <c r="BJ47" s="70">
        <f t="shared" si="96"/>
        <v>2887.3676</v>
      </c>
      <c r="BK47" s="70">
        <f t="shared" si="96"/>
        <v>3091.4</v>
      </c>
      <c r="BL47" s="70">
        <f t="shared" si="96"/>
        <v>3468.4</v>
      </c>
      <c r="BM47" s="70">
        <f t="shared" si="96"/>
        <v>4019.4000000000005</v>
      </c>
      <c r="BN47" s="70">
        <f t="shared" si="96"/>
        <v>4500.8</v>
      </c>
      <c r="BO47" s="70">
        <f t="shared" si="95"/>
        <v>5341.8</v>
      </c>
      <c r="BP47" s="70">
        <f t="shared" si="95"/>
        <v>5626</v>
      </c>
      <c r="BQ47" s="70">
        <f t="shared" si="95"/>
        <v>1861.8</v>
      </c>
      <c r="BR47" s="70">
        <f t="shared" si="95"/>
        <v>2746.3</v>
      </c>
      <c r="BS47" s="70">
        <f t="shared" si="95"/>
        <v>3537.768</v>
      </c>
      <c r="BT47" s="70">
        <f t="shared" si="95"/>
        <v>3839.6</v>
      </c>
      <c r="BU47" s="70">
        <f t="shared" si="95"/>
        <v>4214.6666666666661</v>
      </c>
      <c r="BV47" s="70">
        <f t="shared" si="95"/>
        <v>4906.8</v>
      </c>
      <c r="BW47" s="70">
        <f t="shared" si="95"/>
        <v>5481</v>
      </c>
      <c r="BX47" s="70">
        <f t="shared" si="95"/>
        <v>6438</v>
      </c>
      <c r="BY47" s="70">
        <f t="shared" si="95"/>
        <v>7116.6000000000013</v>
      </c>
      <c r="BZ47" s="70">
        <f t="shared" si="95"/>
        <v>3230.6</v>
      </c>
      <c r="CA47" s="70">
        <f t="shared" si="95"/>
        <v>4089.2029999999995</v>
      </c>
      <c r="CB47" s="70">
        <f t="shared" si="95"/>
        <v>4419.5999999999995</v>
      </c>
      <c r="CC47" s="70">
        <f t="shared" si="95"/>
        <v>5950.8</v>
      </c>
      <c r="CD47" s="70">
        <f t="shared" si="95"/>
        <v>6003</v>
      </c>
      <c r="CE47" s="70">
        <f t="shared" si="95"/>
        <v>6281.4</v>
      </c>
      <c r="CF47" s="70">
        <f t="shared" si="95"/>
        <v>7455.9</v>
      </c>
      <c r="CG47" s="70">
        <f t="shared" si="95"/>
        <v>7844.5</v>
      </c>
      <c r="CH47" s="70">
        <f t="shared" si="93"/>
        <v>2572.2999999999997</v>
      </c>
      <c r="CI47" s="70">
        <f t="shared" si="93"/>
        <v>4051.2999999999993</v>
      </c>
      <c r="CJ47" s="70">
        <f t="shared" si="93"/>
        <v>5278</v>
      </c>
      <c r="CK47" s="70">
        <f t="shared" si="93"/>
        <v>5820.3</v>
      </c>
      <c r="CL47" s="70">
        <f t="shared" si="93"/>
        <v>6394.5</v>
      </c>
      <c r="CM47" s="70">
        <f t="shared" si="93"/>
        <v>7455.9</v>
      </c>
      <c r="CN47" s="70">
        <f t="shared" si="93"/>
        <v>8265</v>
      </c>
      <c r="CO47" s="70">
        <f t="shared" si="97"/>
        <v>9512</v>
      </c>
      <c r="CP47" s="70">
        <f t="shared" si="97"/>
        <v>10126.799999999997</v>
      </c>
      <c r="CQ47" s="70">
        <f t="shared" si="97"/>
        <v>2665.5833333333335</v>
      </c>
      <c r="CR47" s="70">
        <f t="shared" si="97"/>
        <v>3891.7999999999993</v>
      </c>
      <c r="CS47" s="70">
        <f t="shared" si="97"/>
        <v>4925.07</v>
      </c>
      <c r="CT47" s="70">
        <f t="shared" si="97"/>
        <v>5417.2</v>
      </c>
      <c r="CU47" s="70">
        <f t="shared" si="97"/>
        <v>5949.8333333333339</v>
      </c>
      <c r="CV47" s="70">
        <f t="shared" si="97"/>
        <v>6936.8</v>
      </c>
      <c r="CW47" s="70">
        <f t="shared" si="97"/>
        <v>7824.2</v>
      </c>
      <c r="CX47" s="70">
        <f t="shared" si="97"/>
        <v>9291.6</v>
      </c>
      <c r="CY47" s="70">
        <f t="shared" si="97"/>
        <v>9778.8000000000011</v>
      </c>
      <c r="CZ47" s="70">
        <f t="shared" si="97"/>
        <v>3630.272727272727</v>
      </c>
      <c r="DA47" s="70">
        <f t="shared" si="97"/>
        <v>5863.8</v>
      </c>
      <c r="DB47" s="70">
        <f t="shared" si="97"/>
        <v>7527.9360000000006</v>
      </c>
      <c r="DC47" s="70">
        <f t="shared" si="97"/>
        <v>8317.1999999999989</v>
      </c>
      <c r="DD47" s="70">
        <f t="shared" si="97"/>
        <v>8845</v>
      </c>
      <c r="DE47" s="70">
        <f t="shared" si="97"/>
        <v>10068.799999999999</v>
      </c>
      <c r="DF47" s="70">
        <f t="shared" si="97"/>
        <v>11513</v>
      </c>
      <c r="DG47" s="70">
        <f t="shared" si="97"/>
        <v>13514</v>
      </c>
      <c r="DH47" s="70">
        <f t="shared" si="97"/>
        <v>13951.9</v>
      </c>
      <c r="DI47" s="34">
        <v>2900</v>
      </c>
    </row>
    <row r="48" spans="1:113" ht="16" thickBot="1" x14ac:dyDescent="0.25">
      <c r="A48" s="1"/>
      <c r="AS48" s="21"/>
      <c r="AT48" s="21"/>
      <c r="AU48" s="21"/>
      <c r="AV48" s="1"/>
      <c r="AW48" s="1"/>
      <c r="AX48" s="1"/>
      <c r="AY48" s="1"/>
      <c r="AZ48" s="35">
        <v>3000</v>
      </c>
      <c r="BA48" s="70">
        <f t="shared" si="43"/>
        <v>1560</v>
      </c>
      <c r="BB48" s="70">
        <f t="shared" si="96"/>
        <v>2110.4700000000003</v>
      </c>
      <c r="BC48" s="70">
        <f t="shared" si="96"/>
        <v>2250</v>
      </c>
      <c r="BD48" s="70">
        <f t="shared" si="96"/>
        <v>2460</v>
      </c>
      <c r="BE48" s="70">
        <f t="shared" si="96"/>
        <v>2988</v>
      </c>
      <c r="BF48" s="70">
        <f t="shared" si="96"/>
        <v>3393.333333333333</v>
      </c>
      <c r="BG48" s="70">
        <f t="shared" si="96"/>
        <v>4029</v>
      </c>
      <c r="BH48" s="70">
        <f t="shared" si="96"/>
        <v>4242.0000000000009</v>
      </c>
      <c r="BI48" s="70">
        <f t="shared" si="96"/>
        <v>2313</v>
      </c>
      <c r="BJ48" s="70">
        <f t="shared" si="96"/>
        <v>2986.9319999999998</v>
      </c>
      <c r="BK48" s="70">
        <f t="shared" si="96"/>
        <v>3198</v>
      </c>
      <c r="BL48" s="70">
        <f t="shared" si="96"/>
        <v>3588</v>
      </c>
      <c r="BM48" s="70">
        <f t="shared" si="96"/>
        <v>4158.0000000000009</v>
      </c>
      <c r="BN48" s="70">
        <f t="shared" si="96"/>
        <v>4656</v>
      </c>
      <c r="BO48" s="70">
        <f t="shared" si="95"/>
        <v>5526</v>
      </c>
      <c r="BP48" s="70">
        <f t="shared" si="95"/>
        <v>5820</v>
      </c>
      <c r="BQ48" s="70">
        <f t="shared" si="95"/>
        <v>1926</v>
      </c>
      <c r="BR48" s="70">
        <f t="shared" si="95"/>
        <v>2841.0000000000005</v>
      </c>
      <c r="BS48" s="70">
        <f t="shared" si="95"/>
        <v>3659.76</v>
      </c>
      <c r="BT48" s="70">
        <f t="shared" si="95"/>
        <v>3972</v>
      </c>
      <c r="BU48" s="70">
        <f t="shared" si="95"/>
        <v>4360</v>
      </c>
      <c r="BV48" s="70">
        <f t="shared" si="95"/>
        <v>5076.0000000000009</v>
      </c>
      <c r="BW48" s="70">
        <f t="shared" si="95"/>
        <v>5670</v>
      </c>
      <c r="BX48" s="70">
        <f t="shared" si="95"/>
        <v>6660</v>
      </c>
      <c r="BY48" s="70">
        <f t="shared" si="95"/>
        <v>7362.0000000000018</v>
      </c>
      <c r="BZ48" s="70">
        <f t="shared" si="95"/>
        <v>3342</v>
      </c>
      <c r="CA48" s="70">
        <f t="shared" si="95"/>
        <v>4230.21</v>
      </c>
      <c r="CB48" s="70">
        <f t="shared" si="95"/>
        <v>4572</v>
      </c>
      <c r="CC48" s="70">
        <f t="shared" si="95"/>
        <v>6156</v>
      </c>
      <c r="CD48" s="70">
        <f t="shared" si="95"/>
        <v>6210</v>
      </c>
      <c r="CE48" s="70">
        <f t="shared" si="95"/>
        <v>6498</v>
      </c>
      <c r="CF48" s="70">
        <f t="shared" si="95"/>
        <v>7713</v>
      </c>
      <c r="CG48" s="70">
        <f t="shared" si="95"/>
        <v>8115</v>
      </c>
      <c r="CH48" s="70">
        <f t="shared" si="93"/>
        <v>2661</v>
      </c>
      <c r="CI48" s="70">
        <f t="shared" si="93"/>
        <v>4190.9999999999991</v>
      </c>
      <c r="CJ48" s="70">
        <f t="shared" si="93"/>
        <v>5460</v>
      </c>
      <c r="CK48" s="70">
        <f t="shared" si="93"/>
        <v>6021</v>
      </c>
      <c r="CL48" s="70">
        <f t="shared" si="93"/>
        <v>6615</v>
      </c>
      <c r="CM48" s="70">
        <f t="shared" si="93"/>
        <v>7713</v>
      </c>
      <c r="CN48" s="70">
        <f t="shared" si="93"/>
        <v>8550</v>
      </c>
      <c r="CO48" s="70">
        <f t="shared" si="97"/>
        <v>9840</v>
      </c>
      <c r="CP48" s="70">
        <f t="shared" si="97"/>
        <v>10475.999999999996</v>
      </c>
      <c r="CQ48" s="70">
        <f t="shared" si="97"/>
        <v>2757.5</v>
      </c>
      <c r="CR48" s="70">
        <f t="shared" si="97"/>
        <v>4025.9999999999991</v>
      </c>
      <c r="CS48" s="70">
        <f t="shared" si="97"/>
        <v>5094.8999999999996</v>
      </c>
      <c r="CT48" s="70">
        <f t="shared" si="97"/>
        <v>5604</v>
      </c>
      <c r="CU48" s="70">
        <f t="shared" si="97"/>
        <v>6155.0000000000009</v>
      </c>
      <c r="CV48" s="70">
        <f t="shared" si="97"/>
        <v>7176</v>
      </c>
      <c r="CW48" s="70">
        <f t="shared" si="97"/>
        <v>8094</v>
      </c>
      <c r="CX48" s="70">
        <f t="shared" si="97"/>
        <v>9612</v>
      </c>
      <c r="CY48" s="70">
        <f t="shared" si="97"/>
        <v>10116.000000000002</v>
      </c>
      <c r="CZ48" s="70">
        <f t="shared" si="97"/>
        <v>3755.454545454545</v>
      </c>
      <c r="DA48" s="70">
        <f t="shared" si="97"/>
        <v>6066.0000000000009</v>
      </c>
      <c r="DB48" s="70">
        <f t="shared" si="97"/>
        <v>7787.52</v>
      </c>
      <c r="DC48" s="70">
        <f t="shared" si="97"/>
        <v>8604</v>
      </c>
      <c r="DD48" s="70">
        <f t="shared" si="97"/>
        <v>9150</v>
      </c>
      <c r="DE48" s="70">
        <f t="shared" si="97"/>
        <v>10415.999999999998</v>
      </c>
      <c r="DF48" s="70">
        <f t="shared" si="97"/>
        <v>11910</v>
      </c>
      <c r="DG48" s="70">
        <f t="shared" si="97"/>
        <v>13980</v>
      </c>
      <c r="DH48" s="70">
        <f t="shared" si="97"/>
        <v>14433</v>
      </c>
      <c r="DI48" s="35">
        <v>3000</v>
      </c>
    </row>
    <row r="49" spans="1:104" ht="15" hidden="1" customHeight="1" x14ac:dyDescent="0.2">
      <c r="A49" s="1"/>
      <c r="AR49" s="21"/>
      <c r="AS49" s="21"/>
      <c r="AT49" s="21"/>
      <c r="AU49" s="2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</row>
    <row r="50" spans="1:104" ht="15" hidden="1" customHeight="1" x14ac:dyDescent="0.2">
      <c r="A50" s="1"/>
      <c r="AR50" s="21"/>
      <c r="AS50" s="21"/>
      <c r="AT50" s="21"/>
      <c r="AU50" s="2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</row>
    <row r="51" spans="1:104" ht="15.75" hidden="1" customHeight="1" x14ac:dyDescent="0.2">
      <c r="A51" s="1"/>
      <c r="AR51" s="21"/>
      <c r="AS51" s="21"/>
      <c r="AT51" s="21"/>
      <c r="AU51" s="2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</row>
    <row r="52" spans="1:104" ht="15" hidden="1" customHeight="1" x14ac:dyDescent="0.2">
      <c r="A52" s="1"/>
      <c r="AR52" s="21"/>
      <c r="AS52" s="21"/>
      <c r="AT52" s="21"/>
      <c r="AU52" s="2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</row>
    <row r="53" spans="1:104" ht="15" hidden="1" customHeight="1" x14ac:dyDescent="0.2">
      <c r="A53" s="1"/>
      <c r="AR53" s="21"/>
      <c r="AS53" s="21"/>
      <c r="AT53" s="21"/>
      <c r="AU53" s="2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</row>
    <row r="54" spans="1:104" ht="15" hidden="1" customHeight="1" x14ac:dyDescent="0.2">
      <c r="A54" s="1"/>
      <c r="AR54" s="21"/>
      <c r="AS54" s="21"/>
      <c r="AT54" s="21"/>
      <c r="AU54" s="2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</row>
    <row r="55" spans="1:104" ht="15" hidden="1" customHeight="1" x14ac:dyDescent="0.2">
      <c r="A55" s="1"/>
      <c r="AR55" s="21"/>
      <c r="AS55" s="21"/>
      <c r="AT55" s="21"/>
      <c r="AU55" s="2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</row>
  </sheetData>
  <sheetProtection algorithmName="SHA-512" hashValue="YUG8Rhvc0UauQ1rDf/4FLg33jDKf+v3e8hGICK0D1RAf+BzSEZKh+3Ig4WFkrhTvBGtpA9LmXwTASoWAHRna0Q==" saltValue="15B5KPxoEPQQr/A9dph/Bw==" spinCount="100000" sheet="1" objects="1" scenarios="1"/>
  <mergeCells count="35">
    <mergeCell ref="AZ20:AZ21"/>
    <mergeCell ref="BA20:DH20"/>
    <mergeCell ref="B2:AR2"/>
    <mergeCell ref="CQ15:CY15"/>
    <mergeCell ref="CZ15:DH15"/>
    <mergeCell ref="BA19:BE19"/>
    <mergeCell ref="BI19:BP19"/>
    <mergeCell ref="BR19:BY19"/>
    <mergeCell ref="BZ19:CG19"/>
    <mergeCell ref="CI19:CP19"/>
    <mergeCell ref="CR19:CY19"/>
    <mergeCell ref="DA19:DH19"/>
    <mergeCell ref="CD10:CG10"/>
    <mergeCell ref="BA15:BH15"/>
    <mergeCell ref="BI15:BP15"/>
    <mergeCell ref="BQ15:BY15"/>
    <mergeCell ref="BZ15:CG15"/>
    <mergeCell ref="CH15:CP15"/>
    <mergeCell ref="BA10:BE10"/>
    <mergeCell ref="BF10:BI10"/>
    <mergeCell ref="BK10:BN10"/>
    <mergeCell ref="BO10:BT10"/>
    <mergeCell ref="BU10:BX10"/>
    <mergeCell ref="BY10:CC10"/>
    <mergeCell ref="AR10:AR11"/>
    <mergeCell ref="B4:E4"/>
    <mergeCell ref="C9:F9"/>
    <mergeCell ref="H9:L9"/>
    <mergeCell ref="N9:Q9"/>
    <mergeCell ref="S9:W9"/>
    <mergeCell ref="X9:AD9"/>
    <mergeCell ref="AE9:AI9"/>
    <mergeCell ref="B10:B11"/>
    <mergeCell ref="C10:AP10"/>
    <mergeCell ref="AK9:AQ9"/>
  </mergeCells>
  <conditionalFormatting sqref="N5 K5">
    <cfRule type="cellIs" dxfId="2" priority="23" stopIfTrue="1" operator="notEqual">
      <formula>0</formula>
    </cfRule>
  </conditionalFormatting>
  <conditionalFormatting sqref="C12:AQ38">
    <cfRule type="cellIs" dxfId="1" priority="58" operator="equal">
      <formula>0</formula>
    </cfRule>
    <cfRule type="cellIs" dxfId="0" priority="59" operator="between">
      <formula>$K$5</formula>
      <formula>$N$5</formula>
    </cfRule>
  </conditionalFormatting>
  <pageMargins left="0.19685039370078741" right="0.19685039370078741" top="0.19685039370078741" bottom="0.19685039370078741" header="0.31496062992125984" footer="0.31496062992125984"/>
  <pageSetup scale="5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Drop Down 1">
              <controlPr defaultSize="0" autoLine="0" autoPict="0">
                <anchor moveWithCells="1">
                  <from>
                    <xdr:col>9</xdr:col>
                    <xdr:colOff>508000</xdr:colOff>
                    <xdr:row>6</xdr:row>
                    <xdr:rowOff>0</xdr:rowOff>
                  </from>
                  <to>
                    <xdr:col>10</xdr:col>
                    <xdr:colOff>508000</xdr:colOff>
                    <xdr:row>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5" name="Drop Down 9">
              <controlPr defaultSize="0" autoLine="0" autoPict="0">
                <anchor moveWithCells="1">
                  <from>
                    <xdr:col>13</xdr:col>
                    <xdr:colOff>0</xdr:colOff>
                    <xdr:row>6</xdr:row>
                    <xdr:rowOff>0</xdr:rowOff>
                  </from>
                  <to>
                    <xdr:col>14</xdr:col>
                    <xdr:colOff>0</xdr:colOff>
                    <xdr:row>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6" name="600 мм">
              <controlPr defaultSize="0" autoFill="0" autoLine="0" autoPict="0" altText=" 10 Тип">
                <anchor moveWithCells="1">
                  <from>
                    <xdr:col>19</xdr:col>
                    <xdr:colOff>63500</xdr:colOff>
                    <xdr:row>5</xdr:row>
                    <xdr:rowOff>76200</xdr:rowOff>
                  </from>
                  <to>
                    <xdr:col>20</xdr:col>
                    <xdr:colOff>88900</xdr:colOff>
                    <xdr:row>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7" name="Check Box 27">
              <controlPr defaultSize="0" autoFill="0" autoLine="0" autoPict="0" altText="700 мм">
                <anchor moveWithCells="1">
                  <from>
                    <xdr:col>20</xdr:col>
                    <xdr:colOff>203200</xdr:colOff>
                    <xdr:row>5</xdr:row>
                    <xdr:rowOff>63500</xdr:rowOff>
                  </from>
                  <to>
                    <xdr:col>21</xdr:col>
                    <xdr:colOff>254000</xdr:colOff>
                    <xdr:row>6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8" name="500 мм">
              <controlPr defaultSize="0" autoFill="0" autoLine="0" autoPict="0" altText=" 10 Тип">
                <anchor moveWithCells="1">
                  <from>
                    <xdr:col>21</xdr:col>
                    <xdr:colOff>342900</xdr:colOff>
                    <xdr:row>5</xdr:row>
                    <xdr:rowOff>88900</xdr:rowOff>
                  </from>
                  <to>
                    <xdr:col>22</xdr:col>
                    <xdr:colOff>368300</xdr:colOff>
                    <xdr:row>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9" name="300 мм">
              <controlPr defaultSize="0" autoFill="0" autoLine="0" autoPict="0" altText=" 10 Тип">
                <anchor moveWithCells="1">
                  <from>
                    <xdr:col>15</xdr:col>
                    <xdr:colOff>254000</xdr:colOff>
                    <xdr:row>5</xdr:row>
                    <xdr:rowOff>76200</xdr:rowOff>
                  </from>
                  <to>
                    <xdr:col>16</xdr:col>
                    <xdr:colOff>279400</xdr:colOff>
                    <xdr:row>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10" name="450 мм">
              <controlPr defaultSize="0" autoFill="0" autoLine="0" autoPict="0" altText=" 10 Тип">
                <anchor moveWithCells="1">
                  <from>
                    <xdr:col>16</xdr:col>
                    <xdr:colOff>317500</xdr:colOff>
                    <xdr:row>5</xdr:row>
                    <xdr:rowOff>88900</xdr:rowOff>
                  </from>
                  <to>
                    <xdr:col>17</xdr:col>
                    <xdr:colOff>355600</xdr:colOff>
                    <xdr:row>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11" name="Check Box 41">
              <controlPr defaultSize="0" autoFill="0" autoLine="0" autoPict="0" altText=" 10 Тип">
                <anchor moveWithCells="1">
                  <from>
                    <xdr:col>17</xdr:col>
                    <xdr:colOff>444500</xdr:colOff>
                    <xdr:row>5</xdr:row>
                    <xdr:rowOff>88900</xdr:rowOff>
                  </from>
                  <to>
                    <xdr:col>18</xdr:col>
                    <xdr:colOff>469900</xdr:colOff>
                    <xdr:row>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12" name="Check Box 43">
              <controlPr defaultSize="0" autoFill="0" autoLine="0" autoPict="0" altText=" 10 Тип">
                <anchor moveWithCells="1">
                  <from>
                    <xdr:col>22</xdr:col>
                    <xdr:colOff>482600</xdr:colOff>
                    <xdr:row>5</xdr:row>
                    <xdr:rowOff>101600</xdr:rowOff>
                  </from>
                  <to>
                    <xdr:col>24</xdr:col>
                    <xdr:colOff>114300</xdr:colOff>
                    <xdr:row>6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COMPACT</vt:lpstr>
      <vt:lpstr>VENTIL COMPACT</vt:lpstr>
      <vt:lpstr>COMPACT!ΔT</vt:lpstr>
      <vt:lpstr>'VENTIL COMPACT'!ΔT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zeniutich_k</dc:creator>
  <cp:lastModifiedBy>Семенов Павел</cp:lastModifiedBy>
  <dcterms:created xsi:type="dcterms:W3CDTF">2019-12-04T09:21:03Z</dcterms:created>
  <dcterms:modified xsi:type="dcterms:W3CDTF">2022-06-14T10:37:47Z</dcterms:modified>
</cp:coreProperties>
</file>